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yck5\Desktop\"/>
    </mc:Choice>
  </mc:AlternateContent>
  <xr:revisionPtr revIDLastSave="0" documentId="13_ncr:1_{2E2656C3-E012-4F72-A42D-04306F5304FF}" xr6:coauthVersionLast="36" xr6:coauthVersionMax="36" xr10:uidLastSave="{00000000-0000-0000-0000-000000000000}"/>
  <bookViews>
    <workbookView xWindow="0" yWindow="0" windowWidth="28800" windowHeight="13425" tabRatio="601" xr2:uid="{00000000-000D-0000-FFFF-FFFF00000000}"/>
  </bookViews>
  <sheets>
    <sheet name="Instr &amp; Defns" sheetId="6" r:id="rId1"/>
    <sheet name="EyeProtection-Mask Doffing" sheetId="3" r:id="rId2"/>
    <sheet name="Other Doffing" sheetId="4" r:id="rId3"/>
    <sheet name="Overall Doffing Compliance" sheetId="14" r:id="rId4"/>
    <sheet name="EyeProtection-Mask Missed Steps" sheetId="15" r:id="rId5"/>
    <sheet name="Other Doffing Missed Steps" sheetId="16" r:id="rId6"/>
  </sheets>
  <definedNames>
    <definedName name="Key">'Instr &amp; Defns'!$A$14:$A$16</definedName>
  </definedNames>
  <calcPr calcId="191029"/>
</workbook>
</file>

<file path=xl/calcChain.xml><?xml version="1.0" encoding="utf-8"?>
<calcChain xmlns="http://schemas.openxmlformats.org/spreadsheetml/2006/main">
  <c r="D32" i="4" l="1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ER32" i="4"/>
  <c r="ES32" i="4"/>
  <c r="ET32" i="4"/>
  <c r="EU32" i="4"/>
  <c r="EV32" i="4"/>
  <c r="EW32" i="4"/>
  <c r="EX32" i="4"/>
  <c r="EY32" i="4"/>
  <c r="EZ32" i="4"/>
  <c r="FA32" i="4"/>
  <c r="FB32" i="4"/>
  <c r="FC32" i="4"/>
  <c r="FD32" i="4"/>
  <c r="FE32" i="4"/>
  <c r="FF32" i="4"/>
  <c r="FG32" i="4"/>
  <c r="FH32" i="4"/>
  <c r="FI32" i="4"/>
  <c r="FJ32" i="4"/>
  <c r="FK32" i="4"/>
  <c r="FL32" i="4"/>
  <c r="FM32" i="4"/>
  <c r="FN32" i="4"/>
  <c r="FO32" i="4"/>
  <c r="FP32" i="4"/>
  <c r="FQ32" i="4"/>
  <c r="FR32" i="4"/>
  <c r="FS32" i="4"/>
  <c r="FT32" i="4"/>
  <c r="FU32" i="4"/>
  <c r="FV32" i="4"/>
  <c r="FW32" i="4"/>
  <c r="FX32" i="4"/>
  <c r="FY32" i="4"/>
  <c r="FZ32" i="4"/>
  <c r="GA32" i="4"/>
  <c r="GB32" i="4"/>
  <c r="GC32" i="4"/>
  <c r="GD32" i="4"/>
  <c r="GE32" i="4"/>
  <c r="GF32" i="4"/>
  <c r="GG32" i="4"/>
  <c r="GH32" i="4"/>
  <c r="GI32" i="4"/>
  <c r="GJ32" i="4"/>
  <c r="GK32" i="4"/>
  <c r="GL32" i="4"/>
  <c r="GM32" i="4"/>
  <c r="GN32" i="4"/>
  <c r="GO32" i="4"/>
  <c r="GP32" i="4"/>
  <c r="GQ32" i="4"/>
  <c r="GR32" i="4"/>
  <c r="GS32" i="4"/>
  <c r="GT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GF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C33" i="4"/>
  <c r="C32" i="4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C26" i="3"/>
  <c r="C25" i="3"/>
  <c r="GU25" i="3" l="1"/>
  <c r="B17" i="14" s="1"/>
  <c r="GU26" i="3"/>
  <c r="B16" i="14" s="1"/>
  <c r="B18" i="14" l="1"/>
  <c r="C23" i="3"/>
  <c r="C22" i="3"/>
  <c r="GU33" i="4" l="1"/>
  <c r="GU22" i="3"/>
  <c r="B4" i="14" s="1"/>
  <c r="F24" i="3"/>
  <c r="K24" i="3"/>
  <c r="S24" i="3"/>
  <c r="AA24" i="3"/>
  <c r="AD24" i="3"/>
  <c r="AI24" i="3"/>
  <c r="AL24" i="3"/>
  <c r="AQ24" i="3"/>
  <c r="AY24" i="3"/>
  <c r="BG24" i="3"/>
  <c r="BJ24" i="3"/>
  <c r="BO24" i="3"/>
  <c r="BR24" i="3"/>
  <c r="BW24" i="3"/>
  <c r="BZ24" i="3"/>
  <c r="CE24" i="3"/>
  <c r="CH24" i="3"/>
  <c r="CM24" i="3"/>
  <c r="CP24" i="3"/>
  <c r="CU24" i="3"/>
  <c r="CX24" i="3"/>
  <c r="DC24" i="3"/>
  <c r="DK24" i="3"/>
  <c r="DS24" i="3"/>
  <c r="DV24" i="3"/>
  <c r="EA24" i="3"/>
  <c r="ED24" i="3"/>
  <c r="EI24" i="3"/>
  <c r="EL24" i="3"/>
  <c r="EQ24" i="3"/>
  <c r="ET24" i="3"/>
  <c r="EY24" i="3"/>
  <c r="FB24" i="3"/>
  <c r="FG24" i="3"/>
  <c r="FJ24" i="3"/>
  <c r="FO24" i="3"/>
  <c r="FW24" i="3"/>
  <c r="GE24" i="3"/>
  <c r="GH24" i="3"/>
  <c r="GM24" i="3"/>
  <c r="GP24" i="3"/>
  <c r="GU23" i="3"/>
  <c r="E24" i="3"/>
  <c r="G24" i="3"/>
  <c r="H24" i="3"/>
  <c r="I24" i="3"/>
  <c r="J24" i="3"/>
  <c r="L24" i="3"/>
  <c r="M24" i="3"/>
  <c r="N24" i="3"/>
  <c r="O24" i="3"/>
  <c r="P24" i="3"/>
  <c r="Q24" i="3"/>
  <c r="R24" i="3"/>
  <c r="T24" i="3"/>
  <c r="U24" i="3"/>
  <c r="V24" i="3"/>
  <c r="W24" i="3"/>
  <c r="X24" i="3"/>
  <c r="Y24" i="3"/>
  <c r="Z24" i="3"/>
  <c r="AB24" i="3"/>
  <c r="AC24" i="3"/>
  <c r="AE24" i="3"/>
  <c r="AF24" i="3"/>
  <c r="AG24" i="3"/>
  <c r="AH24" i="3"/>
  <c r="AJ24" i="3"/>
  <c r="AK24" i="3"/>
  <c r="AM24" i="3"/>
  <c r="AN24" i="3"/>
  <c r="AO24" i="3"/>
  <c r="AP24" i="3"/>
  <c r="AR24" i="3"/>
  <c r="AS24" i="3"/>
  <c r="AT24" i="3"/>
  <c r="AU24" i="3"/>
  <c r="AV24" i="3"/>
  <c r="AW24" i="3"/>
  <c r="AX24" i="3"/>
  <c r="AZ24" i="3"/>
  <c r="BA24" i="3"/>
  <c r="BB24" i="3"/>
  <c r="BC24" i="3"/>
  <c r="BD24" i="3"/>
  <c r="BE24" i="3"/>
  <c r="BF24" i="3"/>
  <c r="BH24" i="3"/>
  <c r="BI24" i="3"/>
  <c r="BK24" i="3"/>
  <c r="BL24" i="3"/>
  <c r="BM24" i="3"/>
  <c r="BN24" i="3"/>
  <c r="BP24" i="3"/>
  <c r="BQ24" i="3"/>
  <c r="BS24" i="3"/>
  <c r="BT24" i="3"/>
  <c r="BU24" i="3"/>
  <c r="BV24" i="3"/>
  <c r="BX24" i="3"/>
  <c r="BY24" i="3"/>
  <c r="CA24" i="3"/>
  <c r="CB24" i="3"/>
  <c r="CC24" i="3"/>
  <c r="CD24" i="3"/>
  <c r="CF24" i="3"/>
  <c r="CG24" i="3"/>
  <c r="CI24" i="3"/>
  <c r="CJ24" i="3"/>
  <c r="CK24" i="3"/>
  <c r="CL24" i="3"/>
  <c r="CN24" i="3"/>
  <c r="CO24" i="3"/>
  <c r="CQ24" i="3"/>
  <c r="CR24" i="3"/>
  <c r="CS24" i="3"/>
  <c r="CT24" i="3"/>
  <c r="CV24" i="3"/>
  <c r="CW24" i="3"/>
  <c r="CY24" i="3"/>
  <c r="CZ24" i="3"/>
  <c r="DA24" i="3"/>
  <c r="DB24" i="3"/>
  <c r="DD24" i="3"/>
  <c r="DE24" i="3"/>
  <c r="DF24" i="3"/>
  <c r="DG24" i="3"/>
  <c r="DH24" i="3"/>
  <c r="DI24" i="3"/>
  <c r="DJ24" i="3"/>
  <c r="DL24" i="3"/>
  <c r="DM24" i="3"/>
  <c r="DN24" i="3"/>
  <c r="DO24" i="3"/>
  <c r="DP24" i="3"/>
  <c r="DQ24" i="3"/>
  <c r="DR24" i="3"/>
  <c r="DT24" i="3"/>
  <c r="DU24" i="3"/>
  <c r="DW24" i="3"/>
  <c r="DX24" i="3"/>
  <c r="DY24" i="3"/>
  <c r="DZ24" i="3"/>
  <c r="EB24" i="3"/>
  <c r="EC24" i="3"/>
  <c r="EE24" i="3"/>
  <c r="EF24" i="3"/>
  <c r="EG24" i="3"/>
  <c r="EH24" i="3"/>
  <c r="EJ24" i="3"/>
  <c r="EK24" i="3"/>
  <c r="EM24" i="3"/>
  <c r="EN24" i="3"/>
  <c r="EO24" i="3"/>
  <c r="EP24" i="3"/>
  <c r="ER24" i="3"/>
  <c r="ES24" i="3"/>
  <c r="EU24" i="3"/>
  <c r="EV24" i="3"/>
  <c r="EW24" i="3"/>
  <c r="EX24" i="3"/>
  <c r="EZ24" i="3"/>
  <c r="FA24" i="3"/>
  <c r="FC24" i="3"/>
  <c r="FD24" i="3"/>
  <c r="FE24" i="3"/>
  <c r="FF24" i="3"/>
  <c r="FH24" i="3"/>
  <c r="FI24" i="3"/>
  <c r="FK24" i="3"/>
  <c r="FL24" i="3"/>
  <c r="FM24" i="3"/>
  <c r="FN24" i="3"/>
  <c r="FP24" i="3"/>
  <c r="FQ24" i="3"/>
  <c r="FR24" i="3"/>
  <c r="FS24" i="3"/>
  <c r="FT24" i="3"/>
  <c r="FU24" i="3"/>
  <c r="FV24" i="3"/>
  <c r="FX24" i="3"/>
  <c r="FY24" i="3"/>
  <c r="FZ24" i="3"/>
  <c r="GA24" i="3"/>
  <c r="GB24" i="3"/>
  <c r="GC24" i="3"/>
  <c r="GD24" i="3"/>
  <c r="GF24" i="3"/>
  <c r="GG24" i="3"/>
  <c r="GI24" i="3"/>
  <c r="GJ24" i="3"/>
  <c r="GK24" i="3"/>
  <c r="GL24" i="3"/>
  <c r="GN24" i="3"/>
  <c r="GO24" i="3"/>
  <c r="GQ24" i="3"/>
  <c r="GR24" i="3"/>
  <c r="GS24" i="3"/>
  <c r="GT24" i="3"/>
  <c r="D24" i="3" l="1"/>
  <c r="C24" i="3"/>
  <c r="C9" i="15" l="1"/>
  <c r="GU12" i="3"/>
  <c r="GU22" i="4" l="1"/>
  <c r="C18" i="16" l="1"/>
  <c r="GU8" i="3" l="1"/>
  <c r="C5" i="15" l="1"/>
  <c r="GV16" i="3"/>
  <c r="C34" i="4" l="1"/>
  <c r="FF34" i="4"/>
  <c r="DJ34" i="4"/>
  <c r="BN34" i="4"/>
  <c r="J34" i="4"/>
  <c r="GS34" i="4"/>
  <c r="GK34" i="4"/>
  <c r="GC34" i="4"/>
  <c r="FU34" i="4"/>
  <c r="FM34" i="4"/>
  <c r="FE34" i="4"/>
  <c r="EW34" i="4"/>
  <c r="EO34" i="4"/>
  <c r="EG34" i="4"/>
  <c r="DY34" i="4"/>
  <c r="DQ34" i="4"/>
  <c r="DI34" i="4"/>
  <c r="DA34" i="4"/>
  <c r="CS34" i="4"/>
  <c r="CK34" i="4"/>
  <c r="CC34" i="4"/>
  <c r="BU34" i="4"/>
  <c r="BM34" i="4"/>
  <c r="BE34" i="4"/>
  <c r="AW34" i="4"/>
  <c r="AO34" i="4"/>
  <c r="AG34" i="4"/>
  <c r="Y34" i="4"/>
  <c r="Q34" i="4"/>
  <c r="I34" i="4"/>
  <c r="GT34" i="4"/>
  <c r="EP34" i="4"/>
  <c r="CL34" i="4"/>
  <c r="AP34" i="4"/>
  <c r="GR34" i="4"/>
  <c r="GB34" i="4"/>
  <c r="FL34" i="4"/>
  <c r="FD34" i="4"/>
  <c r="EV34" i="4"/>
  <c r="EN34" i="4"/>
  <c r="EF34" i="4"/>
  <c r="DX34" i="4"/>
  <c r="DP34" i="4"/>
  <c r="DH34" i="4"/>
  <c r="CZ34" i="4"/>
  <c r="CR34" i="4"/>
  <c r="CJ34" i="4"/>
  <c r="CB34" i="4"/>
  <c r="BT34" i="4"/>
  <c r="BL34" i="4"/>
  <c r="BD34" i="4"/>
  <c r="AV34" i="4"/>
  <c r="AN34" i="4"/>
  <c r="AF34" i="4"/>
  <c r="X34" i="4"/>
  <c r="P34" i="4"/>
  <c r="H34" i="4"/>
  <c r="FN34" i="4"/>
  <c r="DB34" i="4"/>
  <c r="Z34" i="4"/>
  <c r="GJ34" i="4"/>
  <c r="FT34" i="4"/>
  <c r="GQ34" i="4"/>
  <c r="GI34" i="4"/>
  <c r="GA34" i="4"/>
  <c r="FS34" i="4"/>
  <c r="FK34" i="4"/>
  <c r="FC34" i="4"/>
  <c r="EU34" i="4"/>
  <c r="EM34" i="4"/>
  <c r="EE34" i="4"/>
  <c r="DW34" i="4"/>
  <c r="DO34" i="4"/>
  <c r="DG34" i="4"/>
  <c r="CY34" i="4"/>
  <c r="CQ34" i="4"/>
  <c r="CI34" i="4"/>
  <c r="CA34" i="4"/>
  <c r="BS34" i="4"/>
  <c r="BK34" i="4"/>
  <c r="BC34" i="4"/>
  <c r="AU34" i="4"/>
  <c r="AM34" i="4"/>
  <c r="AE34" i="4"/>
  <c r="W34" i="4"/>
  <c r="O34" i="4"/>
  <c r="G34" i="4"/>
  <c r="FV34" i="4"/>
  <c r="DR34" i="4"/>
  <c r="BF34" i="4"/>
  <c r="GH34" i="4"/>
  <c r="FR34" i="4"/>
  <c r="FJ34" i="4"/>
  <c r="FB34" i="4"/>
  <c r="ET34" i="4"/>
  <c r="EL34" i="4"/>
  <c r="ED34" i="4"/>
  <c r="DV34" i="4"/>
  <c r="DN34" i="4"/>
  <c r="DF34" i="4"/>
  <c r="CX34" i="4"/>
  <c r="CP34" i="4"/>
  <c r="CH34" i="4"/>
  <c r="BZ34" i="4"/>
  <c r="BR34" i="4"/>
  <c r="BJ34" i="4"/>
  <c r="BB34" i="4"/>
  <c r="AT34" i="4"/>
  <c r="AL34" i="4"/>
  <c r="AD34" i="4"/>
  <c r="V34" i="4"/>
  <c r="N34" i="4"/>
  <c r="F34" i="4"/>
  <c r="EX34" i="4"/>
  <c r="CT34" i="4"/>
  <c r="AH34" i="4"/>
  <c r="FZ34" i="4"/>
  <c r="GO34" i="4"/>
  <c r="GG34" i="4"/>
  <c r="FY34" i="4"/>
  <c r="FQ34" i="4"/>
  <c r="FI34" i="4"/>
  <c r="FA34" i="4"/>
  <c r="ES34" i="4"/>
  <c r="EK34" i="4"/>
  <c r="EC34" i="4"/>
  <c r="DU34" i="4"/>
  <c r="DM34" i="4"/>
  <c r="DE34" i="4"/>
  <c r="CW34" i="4"/>
  <c r="CO34" i="4"/>
  <c r="CG34" i="4"/>
  <c r="BY34" i="4"/>
  <c r="BQ34" i="4"/>
  <c r="BI34" i="4"/>
  <c r="BA34" i="4"/>
  <c r="AS34" i="4"/>
  <c r="AK34" i="4"/>
  <c r="AC34" i="4"/>
  <c r="U34" i="4"/>
  <c r="M34" i="4"/>
  <c r="E34" i="4"/>
  <c r="GD34" i="4"/>
  <c r="DZ34" i="4"/>
  <c r="BV34" i="4"/>
  <c r="R34" i="4"/>
  <c r="GF34" i="4"/>
  <c r="FX34" i="4"/>
  <c r="FP34" i="4"/>
  <c r="FH34" i="4"/>
  <c r="EZ34" i="4"/>
  <c r="ER34" i="4"/>
  <c r="EJ34" i="4"/>
  <c r="EB34" i="4"/>
  <c r="DT34" i="4"/>
  <c r="DL34" i="4"/>
  <c r="DD34" i="4"/>
  <c r="CV34" i="4"/>
  <c r="CN34" i="4"/>
  <c r="CF34" i="4"/>
  <c r="BX34" i="4"/>
  <c r="BP34" i="4"/>
  <c r="BH34" i="4"/>
  <c r="AZ34" i="4"/>
  <c r="AR34" i="4"/>
  <c r="AJ34" i="4"/>
  <c r="AB34" i="4"/>
  <c r="T34" i="4"/>
  <c r="L34" i="4"/>
  <c r="GL34" i="4"/>
  <c r="EH34" i="4"/>
  <c r="CD34" i="4"/>
  <c r="AX34" i="4"/>
  <c r="GP34" i="4"/>
  <c r="GN34" i="4"/>
  <c r="GM34" i="4"/>
  <c r="GE34" i="4"/>
  <c r="FW34" i="4"/>
  <c r="FO34" i="4"/>
  <c r="FG34" i="4"/>
  <c r="EY34" i="4"/>
  <c r="EQ34" i="4"/>
  <c r="EI34" i="4"/>
  <c r="EA34" i="4"/>
  <c r="DS34" i="4"/>
  <c r="DK34" i="4"/>
  <c r="DC34" i="4"/>
  <c r="CU34" i="4"/>
  <c r="CM34" i="4"/>
  <c r="CE34" i="4"/>
  <c r="BW34" i="4"/>
  <c r="BO34" i="4"/>
  <c r="BG34" i="4"/>
  <c r="AY34" i="4"/>
  <c r="AQ34" i="4"/>
  <c r="AI34" i="4"/>
  <c r="AA34" i="4"/>
  <c r="S34" i="4"/>
  <c r="K34" i="4"/>
  <c r="GU32" i="4" l="1"/>
  <c r="D34" i="4"/>
  <c r="GU9" i="4"/>
  <c r="GU10" i="4"/>
  <c r="GU12" i="4"/>
  <c r="GU13" i="4"/>
  <c r="GU14" i="4"/>
  <c r="GU15" i="4"/>
  <c r="GU18" i="4"/>
  <c r="C14" i="16" s="1"/>
  <c r="GU19" i="4"/>
  <c r="C15" i="16" s="1"/>
  <c r="GU21" i="4"/>
  <c r="GU23" i="4"/>
  <c r="C19" i="16" s="1"/>
  <c r="GU24" i="4"/>
  <c r="C20" i="16" s="1"/>
  <c r="GU25" i="4"/>
  <c r="C21" i="16" s="1"/>
  <c r="GU26" i="4"/>
  <c r="C22" i="16" s="1"/>
  <c r="GU27" i="4"/>
  <c r="C23" i="16" s="1"/>
  <c r="GU28" i="4"/>
  <c r="C24" i="16" s="1"/>
  <c r="GU29" i="4"/>
  <c r="C25" i="16" s="1"/>
  <c r="GU8" i="4"/>
  <c r="GU10" i="3"/>
  <c r="GU11" i="3"/>
  <c r="C7" i="15" s="1"/>
  <c r="GU14" i="3"/>
  <c r="C10" i="15" s="1"/>
  <c r="C8" i="15"/>
  <c r="GU16" i="3"/>
  <c r="GU18" i="3"/>
  <c r="GU19" i="3"/>
  <c r="C6" i="15" l="1"/>
  <c r="GU24" i="3"/>
  <c r="C5" i="16"/>
  <c r="C6" i="16"/>
  <c r="C8" i="16"/>
  <c r="C9" i="16"/>
  <c r="C10" i="16"/>
  <c r="C11" i="16"/>
  <c r="C17" i="16"/>
  <c r="C4" i="16"/>
  <c r="C12" i="15"/>
  <c r="C13" i="15"/>
  <c r="B5" i="14" l="1"/>
  <c r="B10" i="14" l="1"/>
  <c r="B6" i="14"/>
  <c r="GU34" i="4" l="1"/>
  <c r="B11" i="14" l="1"/>
  <c r="B12" i="14" s="1"/>
</calcChain>
</file>

<file path=xl/sharedStrings.xml><?xml version="1.0" encoding="utf-8"?>
<sst xmlns="http://schemas.openxmlformats.org/spreadsheetml/2006/main" count="547" uniqueCount="98">
  <si>
    <t>Observation</t>
  </si>
  <si>
    <t xml:space="preserve">Roll gown inside out </t>
  </si>
  <si>
    <t>Scoop fingers under cuff of one sleeve then pull sleeve over one hand</t>
  </si>
  <si>
    <t>Use gown covered hand to pull gown over other hand</t>
  </si>
  <si>
    <t>Removed using only loops or ties</t>
  </si>
  <si>
    <t>Gown was removed:</t>
  </si>
  <si>
    <t>1.0 Gloves</t>
  </si>
  <si>
    <t>Place in garbage</t>
  </si>
  <si>
    <t>Glove removal technique:</t>
  </si>
  <si>
    <t>Gown removal Technique:</t>
  </si>
  <si>
    <t>Removed/changed after task where gloves were needed</t>
  </si>
  <si>
    <t xml:space="preserve">Changed gloves if visibly soiled </t>
  </si>
  <si>
    <t xml:space="preserve">3.0. </t>
  </si>
  <si>
    <t>Eye protection removed using the arms or straps</t>
  </si>
  <si>
    <t xml:space="preserve">Removed/changed after patient interaction </t>
  </si>
  <si>
    <t>Scoop under second glove with bare fingers and remove second glove by pulling it inside out over the first glove</t>
  </si>
  <si>
    <t>Pull off without touching outside of the gown</t>
  </si>
  <si>
    <t>Gown held away from body after removal</t>
  </si>
  <si>
    <r>
      <t>Hand hygiene performed</t>
    </r>
    <r>
      <rPr>
        <sz val="11.5"/>
        <color indexed="8"/>
        <rFont val="Calibri"/>
        <family val="2"/>
      </rPr>
      <t>¹ after gown removed</t>
    </r>
  </si>
  <si>
    <t>Place gown in laundry hamper or garbage as appropriate</t>
  </si>
  <si>
    <t>Grasp at palm and removes the first glove, pulling glove inside out.  Holds glove that was removed in the hand still gloved</t>
  </si>
  <si>
    <t>Disinfected eye protection is securely stored</t>
  </si>
  <si>
    <r>
      <rPr>
        <sz val="12"/>
        <color indexed="8"/>
        <rFont val="Calibri"/>
        <family val="2"/>
      </rPr>
      <t>Hand hygiene is performed</t>
    </r>
  </si>
  <si>
    <t>Key</t>
  </si>
  <si>
    <t xml:space="preserve"> = Yes</t>
  </si>
  <si>
    <t> = No</t>
  </si>
  <si>
    <t xml:space="preserve"> = not applicable</t>
  </si>
  <si>
    <t>Number of missed steps</t>
  </si>
  <si>
    <t>Y</t>
  </si>
  <si>
    <t>N</t>
  </si>
  <si>
    <t>NA</t>
  </si>
  <si>
    <t xml:space="preserve"> - </t>
  </si>
  <si>
    <t>Doffing</t>
  </si>
  <si>
    <t>Removal of PPE</t>
  </si>
  <si>
    <t>5.0 Compliance</t>
  </si>
  <si>
    <t>1.2a</t>
  </si>
  <si>
    <t>2.0 Gown</t>
  </si>
  <si>
    <t>Doffing #2</t>
  </si>
  <si>
    <t>Compliance</t>
  </si>
  <si>
    <t>Accurate Steps</t>
  </si>
  <si>
    <t>Other Doffing Steps</t>
  </si>
  <si>
    <t>Doffing Compliance Overall</t>
  </si>
  <si>
    <t>PPE Observations</t>
  </si>
  <si>
    <t># of missed steps</t>
  </si>
  <si>
    <t>Gown</t>
  </si>
  <si>
    <t>1. Use the data collection tool that has been provided that matches this analysis tool</t>
  </si>
  <si>
    <t>Do not change this Key or formulas will no longer function.</t>
  </si>
  <si>
    <t>Instructions and Definitions</t>
  </si>
  <si>
    <t>Date (add different dates as you collect data)</t>
  </si>
  <si>
    <t>Auditor's Name (add in each column)</t>
  </si>
  <si>
    <t>Program/Area/Unit___________________(one per spreadsheet)</t>
  </si>
  <si>
    <t>2. Use one spreadsheet for each unit/area/program</t>
  </si>
  <si>
    <t>4. Add auditors name for the columns where they collected that data</t>
  </si>
  <si>
    <t>3. Add multiple dates as data is collected entering these across the top of the spreadsheet in the date row.  Thus many dates should be in each spreadsheet.</t>
  </si>
  <si>
    <t>Next untie at waist</t>
  </si>
  <si>
    <t>Untie at neck first</t>
  </si>
  <si>
    <r>
      <t xml:space="preserve">Hand hygiene </t>
    </r>
    <r>
      <rPr>
        <sz val="11.5"/>
        <color indexed="8"/>
        <rFont val="Calibri"/>
        <family val="2"/>
      </rPr>
      <t>after gloves removed</t>
    </r>
  </si>
  <si>
    <r>
      <t xml:space="preserve">Hand hygiene performed </t>
    </r>
    <r>
      <rPr>
        <sz val="11.5"/>
        <color indexed="8"/>
        <rFont val="Calibri"/>
        <family val="2"/>
      </rPr>
      <t>after gown removed</t>
    </r>
  </si>
  <si>
    <t>Revised</t>
  </si>
  <si>
    <t>Gloves</t>
  </si>
  <si>
    <t>Eye protection cleaned &amp; disinfected with FAD</t>
  </si>
  <si>
    <t>Hand hygiene performed after mask/N95 respirator removed, disinfected, stored, or discarded</t>
  </si>
  <si>
    <t>Inaccurate Steps</t>
  </si>
  <si>
    <t>Eye Protection</t>
  </si>
  <si>
    <t>3.3.1</t>
  </si>
  <si>
    <t>3.3.2</t>
  </si>
  <si>
    <t>If disposable, discarded</t>
  </si>
  <si>
    <t>3.3.3</t>
  </si>
  <si>
    <t>3.3.4</t>
  </si>
  <si>
    <t>Face mask/respirator discarded</t>
  </si>
  <si>
    <t>Face Mask/N95 Respirator</t>
  </si>
  <si>
    <t>Hand hygiene performed after mask/N95 respirator discarded</t>
  </si>
  <si>
    <r>
      <t xml:space="preserve">Hand hygiene completed </t>
    </r>
    <r>
      <rPr>
        <u/>
        <sz val="12"/>
        <color indexed="8"/>
        <rFont val="Calibri"/>
        <family val="2"/>
      </rPr>
      <t>prior</t>
    </r>
    <r>
      <rPr>
        <sz val="12"/>
        <color indexed="8"/>
        <rFont val="Calibri"/>
        <family val="2"/>
      </rPr>
      <t xml:space="preserve"> to removal of eye protection</t>
    </r>
  </si>
  <si>
    <t>Orange-Red</t>
  </si>
  <si>
    <t>Eye Protection / Mask Doffing Steps</t>
  </si>
  <si>
    <r>
      <rPr>
        <b/>
        <sz val="11.5"/>
        <color theme="1"/>
        <rFont val="Calibri"/>
        <family val="2"/>
        <scheme val="minor"/>
      </rPr>
      <t>ANY patient</t>
    </r>
    <r>
      <rPr>
        <sz val="11.5"/>
        <color theme="1"/>
        <rFont val="Calibri"/>
        <family val="2"/>
        <scheme val="minor"/>
      </rPr>
      <t>: When damp, soiled, damaged</t>
    </r>
  </si>
  <si>
    <r>
      <rPr>
        <b/>
        <sz val="11.5"/>
        <color theme="1"/>
        <rFont val="Calibri"/>
        <family val="2"/>
        <scheme val="minor"/>
      </rPr>
      <t xml:space="preserve">ALL patients: </t>
    </r>
    <r>
      <rPr>
        <sz val="11.5"/>
        <color theme="1"/>
        <rFont val="Calibri"/>
        <family val="2"/>
        <scheme val="minor"/>
      </rPr>
      <t>After each patient encounter</t>
    </r>
  </si>
  <si>
    <t>Number of steps completed accurately</t>
  </si>
  <si>
    <t>Number of steps missed</t>
  </si>
  <si>
    <t>Enhanced Droplet Contact Personal Protective Equipment (PPE) Doffing Audit Tool #1</t>
  </si>
  <si>
    <t>Enhanced Droplet Contact Personal Protective Equipment (PPE) Doffing Audit Tool #2</t>
  </si>
  <si>
    <t>Type of patient observed</t>
  </si>
  <si>
    <t xml:space="preserve">Auditing is observing the practice of personal protective equipment (PPE) use and looks at both indication for donning or doffing the item of PPE as well as technique. </t>
  </si>
  <si>
    <t>5. Use for auditing Orange or Red patients</t>
  </si>
  <si>
    <t>6. For each checkmark on the data collection tool, add a Y to that cell in the data analysis tool</t>
  </si>
  <si>
    <t>7. Calculations at the bottom and the far right side of the spreadsheet will happen automatically and will also autopopulate the Results tables and graphs.</t>
  </si>
  <si>
    <t>Extended Use - Eye Protection (if Y, 3.2-3.4 should be NA)</t>
  </si>
  <si>
    <t>Extended Use - Mask (If Y, 4.2-4.4 should be NA)</t>
  </si>
  <si>
    <t>Extended Use</t>
  </si>
  <si>
    <t>Total</t>
  </si>
  <si>
    <t>Total Extended Use Supplies Doffed</t>
  </si>
  <si>
    <t># of Extended Use Masks Used</t>
  </si>
  <si>
    <t># of Extended Use Eye Protection Used</t>
  </si>
  <si>
    <t xml:space="preserve"> Extended Use Eye Protection Used</t>
  </si>
  <si>
    <t>Extended Use Masks Used</t>
  </si>
  <si>
    <t>If reusable, eye protection cleaned &amp; disinfected with IPAC AD</t>
  </si>
  <si>
    <t>Disinfected eye protection is securely stored if reusable</t>
  </si>
  <si>
    <r>
      <rPr>
        <b/>
        <sz val="11.5"/>
        <color theme="1"/>
        <rFont val="Calibri"/>
        <family val="2"/>
        <scheme val="minor"/>
      </rPr>
      <t>ALL patients</t>
    </r>
    <r>
      <rPr>
        <sz val="11.5"/>
        <color theme="1"/>
        <rFont val="Calibri"/>
        <family val="2"/>
        <scheme val="minor"/>
      </rPr>
      <t>: When damp, soiled, damaged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</si>
</sst>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4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0" xfId="0" applyFill="1"/>
    <xf numFmtId="0" fontId="8" fillId="0" borderId="1" xfId="0" applyFont="1" applyBorder="1" applyAlignment="1">
      <alignment horizontal="center"/>
    </xf>
    <xf numFmtId="49" fontId="8" fillId="0" borderId="3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8"/>
    </xf>
    <xf numFmtId="0" fontId="10" fillId="0" borderId="0" xfId="0" applyFont="1" applyAlignment="1">
      <alignment vertical="center"/>
    </xf>
    <xf numFmtId="0" fontId="4" fillId="0" borderId="0" xfId="0" applyFont="1"/>
    <xf numFmtId="0" fontId="0" fillId="0" borderId="1" xfId="0" applyBorder="1"/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49" fontId="15" fillId="5" borderId="1" xfId="0" applyNumberFormat="1" applyFont="1" applyFill="1" applyBorder="1" applyAlignment="1">
      <alignment vertical="top" wrapText="1"/>
    </xf>
    <xf numFmtId="0" fontId="15" fillId="5" borderId="4" xfId="0" applyFont="1" applyFill="1" applyBorder="1" applyAlignment="1">
      <alignment horizontal="left" vertical="top" wrapText="1"/>
    </xf>
    <xf numFmtId="0" fontId="15" fillId="5" borderId="11" xfId="0" applyFont="1" applyFill="1" applyBorder="1" applyAlignment="1">
      <alignment horizontal="left" vertical="center" wrapText="1"/>
    </xf>
    <xf numFmtId="0" fontId="16" fillId="5" borderId="0" xfId="0" applyFont="1" applyFill="1"/>
    <xf numFmtId="0" fontId="5" fillId="0" borderId="3" xfId="0" applyFont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0" fillId="2" borderId="12" xfId="0" applyFill="1" applyBorder="1"/>
    <xf numFmtId="0" fontId="0" fillId="0" borderId="10" xfId="0" applyBorder="1"/>
    <xf numFmtId="0" fontId="6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6" fillId="2" borderId="3" xfId="0" applyFont="1" applyFill="1" applyBorder="1" applyAlignment="1">
      <alignment horizontal="left" vertical="center"/>
    </xf>
    <xf numFmtId="0" fontId="0" fillId="2" borderId="1" xfId="0" applyFill="1" applyBorder="1"/>
    <xf numFmtId="0" fontId="0" fillId="5" borderId="0" xfId="0" applyFill="1"/>
    <xf numFmtId="0" fontId="5" fillId="5" borderId="0" xfId="0" applyFont="1" applyFill="1"/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0" fillId="2" borderId="11" xfId="0" applyFill="1" applyBorder="1"/>
    <xf numFmtId="0" fontId="17" fillId="5" borderId="4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0" fontId="3" fillId="5" borderId="0" xfId="0" applyFont="1" applyFill="1"/>
    <xf numFmtId="0" fontId="12" fillId="4" borderId="4" xfId="0" applyFont="1" applyFill="1" applyBorder="1" applyAlignment="1">
      <alignment horizontal="left"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2" fontId="8" fillId="0" borderId="1" xfId="0" applyNumberFormat="1" applyFont="1" applyBorder="1" applyAlignment="1">
      <alignment horizontal="left" vertical="center"/>
    </xf>
    <xf numFmtId="164" fontId="16" fillId="5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top"/>
    </xf>
    <xf numFmtId="0" fontId="17" fillId="5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left" vertical="center"/>
    </xf>
    <xf numFmtId="0" fontId="0" fillId="4" borderId="1" xfId="0" applyFill="1" applyBorder="1"/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2" xfId="0" applyFill="1" applyBorder="1"/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/>
    </xf>
    <xf numFmtId="0" fontId="19" fillId="0" borderId="0" xfId="0" applyFont="1"/>
    <xf numFmtId="0" fontId="15" fillId="5" borderId="11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164" fontId="17" fillId="5" borderId="11" xfId="0" applyNumberFormat="1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center" indent="2"/>
    </xf>
    <xf numFmtId="0" fontId="5" fillId="0" borderId="3" xfId="0" applyFont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NumberFormat="1" applyFont="1" applyBorder="1" applyAlignment="1">
      <alignment horizontal="left" vertical="center"/>
    </xf>
    <xf numFmtId="164" fontId="22" fillId="5" borderId="0" xfId="0" applyNumberFormat="1" applyFont="1" applyFill="1" applyAlignment="1">
      <alignment horizontal="left"/>
    </xf>
    <xf numFmtId="0" fontId="22" fillId="5" borderId="0" xfId="0" applyFont="1" applyFill="1"/>
    <xf numFmtId="16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164" fontId="15" fillId="5" borderId="0" xfId="0" applyNumberFormat="1" applyFont="1" applyFill="1" applyBorder="1" applyAlignment="1">
      <alignment horizontal="left" vertical="center" wrapText="1"/>
    </xf>
    <xf numFmtId="0" fontId="15" fillId="5" borderId="0" xfId="0" applyFont="1" applyFill="1"/>
    <xf numFmtId="164" fontId="15" fillId="5" borderId="0" xfId="0" applyNumberFormat="1" applyFont="1" applyFill="1" applyAlignment="1">
      <alignment horizontal="center" wrapText="1"/>
    </xf>
    <xf numFmtId="0" fontId="15" fillId="5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/>
    </xf>
    <xf numFmtId="15" fontId="0" fillId="0" borderId="0" xfId="0" applyNumberFormat="1"/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8" fillId="5" borderId="0" xfId="0" applyFont="1" applyFill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84D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Compliance Rate of Eye</a:t>
            </a:r>
            <a:r>
              <a:rPr lang="en-US" baseline="0"/>
              <a:t> Protection / Mask</a:t>
            </a:r>
            <a:r>
              <a:rPr lang="en-US"/>
              <a:t> PPE Doffing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Doffing Compliance'!$A$6</c:f>
              <c:strCache>
                <c:ptCount val="1"/>
                <c:pt idx="0">
                  <c:v>Compliance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75000"/>
                    </a:schemeClr>
                  </a:gs>
                  <a:gs pos="100000">
                    <a:srgbClr val="FF0000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F43-4A29-B15B-82BF278B9CE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75000"/>
                    </a:schemeClr>
                  </a:gs>
                  <a:gs pos="100000">
                    <a:srgbClr val="FF0000"/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3-4A29-B15B-82BF278B9C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'Overall Doffing Compliance'!$B$3:$B$3</c:f>
              <c:strCache>
                <c:ptCount val="1"/>
                <c:pt idx="0">
                  <c:v>Orange-Red</c:v>
                </c:pt>
              </c:strCache>
            </c:strRef>
          </c:cat>
          <c:val>
            <c:numRef>
              <c:f>'Overall Doffing Compliance'!$B$6:$B$6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7A6-8A3B-EC94FEB7E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640064"/>
        <c:axId val="229650432"/>
      </c:barChart>
      <c:catAx>
        <c:axId val="22964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50432"/>
        <c:crosses val="autoZero"/>
        <c:auto val="1"/>
        <c:lblAlgn val="ctr"/>
        <c:lblOffset val="100"/>
        <c:noMultiLvlLbl val="0"/>
      </c:catAx>
      <c:valAx>
        <c:axId val="229650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Compliance rate</a:t>
                </a:r>
              </a:p>
            </c:rich>
          </c:tx>
          <c:layout>
            <c:manualLayout>
              <c:xMode val="edge"/>
              <c:yMode val="edge"/>
              <c:x val="8.4008400840084006E-3"/>
              <c:y val="0.429620286155486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4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Compliance Rate of Other PPE Doffing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35941252024349"/>
          <c:y val="0.10169955226184962"/>
          <c:w val="0.87487463003294796"/>
          <c:h val="0.76126313622561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Doffing Compliance'!$A$12</c:f>
              <c:strCache>
                <c:ptCount val="1"/>
                <c:pt idx="0">
                  <c:v>Compliance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75000"/>
                    </a:schemeClr>
                  </a:gs>
                  <a:gs pos="100000">
                    <a:srgbClr val="FF0000"/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6BD-4766-BB52-36E0D637225A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6">
                      <a:lumMod val="75000"/>
                    </a:schemeClr>
                  </a:gs>
                  <a:gs pos="100000">
                    <a:srgbClr val="FF0000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D-4766-BB52-36E0D63722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'Overall Doffing Compliance'!$B$9:$B$9</c:f>
              <c:strCache>
                <c:ptCount val="1"/>
                <c:pt idx="0">
                  <c:v>Orange-Red</c:v>
                </c:pt>
              </c:strCache>
            </c:strRef>
          </c:cat>
          <c:val>
            <c:numRef>
              <c:f>'Overall Doffing Compliance'!$B$12:$B$12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F-4BE1-80AE-13ED2F17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698176"/>
        <c:axId val="229516032"/>
      </c:barChart>
      <c:catAx>
        <c:axId val="22969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516032"/>
        <c:crosses val="autoZero"/>
        <c:auto val="1"/>
        <c:lblAlgn val="ctr"/>
        <c:lblOffset val="100"/>
        <c:noMultiLvlLbl val="0"/>
      </c:catAx>
      <c:valAx>
        <c:axId val="229516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Compliance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6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40" b="1" i="0" baseline="0"/>
              <a:t># of missed steps in Eye Protection  / Mask PPE Doffing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('EyeProtection-Mask Missed Steps'!$B$5:$B$10,'EyeProtection-Mask Missed Steps'!$B$12:$B$13)</c:f>
              <c:strCache>
                <c:ptCount val="8"/>
                <c:pt idx="0">
                  <c:v>Hand hygiene completed prior to removal of eye protection</c:v>
                </c:pt>
                <c:pt idx="1">
                  <c:v>Eye protection removed using the arms or straps</c:v>
                </c:pt>
                <c:pt idx="2">
                  <c:v>Eye protection cleaned &amp; disinfected with FAD</c:v>
                </c:pt>
                <c:pt idx="3">
                  <c:v>Disinfected eye protection is securely stored</c:v>
                </c:pt>
                <c:pt idx="4">
                  <c:v>If disposable, discarded</c:v>
                </c:pt>
                <c:pt idx="5">
                  <c:v>Hand hygiene is performed</c:v>
                </c:pt>
                <c:pt idx="6">
                  <c:v>Removed using only loops or ties</c:v>
                </c:pt>
                <c:pt idx="7">
                  <c:v>Hand hygiene performed after mask/N95 respirator removed, disinfected, stored, or discarded</c:v>
                </c:pt>
              </c:strCache>
            </c:strRef>
          </c:cat>
          <c:val>
            <c:numRef>
              <c:f>('EyeProtection-Mask Missed Steps'!$C$5:$C$10,'EyeProtection-Mask Missed Steps'!$C$12:$C$13)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8-44A1-81C4-5EA187F6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35232"/>
        <c:axId val="228741504"/>
      </c:barChart>
      <c:catAx>
        <c:axId val="2287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78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41504"/>
        <c:crosses val="autoZero"/>
        <c:auto val="1"/>
        <c:lblAlgn val="ctr"/>
        <c:lblOffset val="100"/>
        <c:noMultiLvlLbl val="0"/>
      </c:catAx>
      <c:valAx>
        <c:axId val="2287415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Missed steps</a:t>
                </a:r>
              </a:p>
            </c:rich>
          </c:tx>
          <c:layout>
            <c:manualLayout>
              <c:xMode val="edge"/>
              <c:yMode val="edge"/>
              <c:x val="5.2246603970741903E-3"/>
              <c:y val="0.251318084613641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3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# of missed steps in Other PPE Doffing Activities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('Other Doffing Missed Steps'!$B$4:$B$6,'Other Doffing Missed Steps'!$B$8:$B$11,'Other Doffing Missed Steps'!$B$14:$B$15,'Other Doffing Missed Steps'!$B$17:$B$25)</c:f>
              <c:strCache>
                <c:ptCount val="18"/>
                <c:pt idx="0">
                  <c:v>Removed/changed after task where gloves were needed</c:v>
                </c:pt>
                <c:pt idx="1">
                  <c:v>Removed/changed after patient interaction </c:v>
                </c:pt>
                <c:pt idx="2">
                  <c:v>Changed gloves if visibly soiled </c:v>
                </c:pt>
                <c:pt idx="3">
                  <c:v>Grasp at palm and removes the first glove, pulling glove inside out.  Holds glove that was removed in the hand still gloved</c:v>
                </c:pt>
                <c:pt idx="4">
                  <c:v>Scoop under second glove with bare fingers and remove second glove by pulling it inside out over the first glove</c:v>
                </c:pt>
                <c:pt idx="5">
                  <c:v>Place in garbage</c:v>
                </c:pt>
                <c:pt idx="6">
                  <c:v>Hand hygiene after gloves removed</c:v>
                </c:pt>
                <c:pt idx="7">
                  <c:v>ALL patients: After each patient encounter</c:v>
                </c:pt>
                <c:pt idx="8">
                  <c:v>ANY patient: When damp, soiled, damaged</c:v>
                </c:pt>
                <c:pt idx="9">
                  <c:v>Untie at neck first</c:v>
                </c:pt>
                <c:pt idx="10">
                  <c:v>Next untie at waist</c:v>
                </c:pt>
                <c:pt idx="11">
                  <c:v>Scoop fingers under cuff of one sleeve then pull sleeve over one hand</c:v>
                </c:pt>
                <c:pt idx="12">
                  <c:v>Use gown covered hand to pull gown over other hand</c:v>
                </c:pt>
                <c:pt idx="13">
                  <c:v>Pull off without touching outside of the gown</c:v>
                </c:pt>
                <c:pt idx="14">
                  <c:v>Roll gown inside out </c:v>
                </c:pt>
                <c:pt idx="15">
                  <c:v>Gown held away from body after removal</c:v>
                </c:pt>
                <c:pt idx="16">
                  <c:v>Place gown in laundry hamper or garbage as appropriate</c:v>
                </c:pt>
                <c:pt idx="17">
                  <c:v>Hand hygiene performed¹ after gown removed</c:v>
                </c:pt>
              </c:strCache>
            </c:strRef>
          </c:cat>
          <c:val>
            <c:numRef>
              <c:f>('Other Doffing Missed Steps'!$C$4:$C$6,'Other Doffing Missed Steps'!$C$8:$C$11,'Other Doffing Missed Steps'!$C$14:$C$15,'Other Doffing Missed Steps'!$C$17:$C$25)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A-4922-B527-BF851168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102528"/>
        <c:axId val="230104064"/>
      </c:barChart>
      <c:catAx>
        <c:axId val="2301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2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04064"/>
        <c:crosses val="autoZero"/>
        <c:auto val="1"/>
        <c:lblAlgn val="ctr"/>
        <c:lblOffset val="100"/>
        <c:noMultiLvlLbl val="0"/>
      </c:catAx>
      <c:valAx>
        <c:axId val="23010406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Missed steps</a:t>
                </a:r>
              </a:p>
            </c:rich>
          </c:tx>
          <c:layout>
            <c:manualLayout>
              <c:xMode val="edge"/>
              <c:yMode val="edge"/>
              <c:x val="3.6379016189095205E-2"/>
              <c:y val="0.26328047870163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10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100012</xdr:rowOff>
    </xdr:from>
    <xdr:to>
      <xdr:col>14</xdr:col>
      <xdr:colOff>123825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B5862-78D2-40B7-A6BF-450AAE042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17</xdr:row>
      <xdr:rowOff>142876</xdr:rowOff>
    </xdr:from>
    <xdr:to>
      <xdr:col>14</xdr:col>
      <xdr:colOff>104775</xdr:colOff>
      <xdr:row>36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B2E2FA-EB4D-46FA-B335-114F2CAA0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19049</xdr:rowOff>
    </xdr:from>
    <xdr:to>
      <xdr:col>20</xdr:col>
      <xdr:colOff>257175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3CD8AC-2439-4CA8-978F-D3A80C8D7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9525</xdr:rowOff>
    </xdr:from>
    <xdr:to>
      <xdr:col>28</xdr:col>
      <xdr:colOff>390525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CB471-3DFE-47B7-B450-CC6AE4D44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2"/>
  <sheetViews>
    <sheetView tabSelected="1" zoomScaleNormal="100" workbookViewId="0">
      <selection activeCell="E24" sqref="E24"/>
    </sheetView>
  </sheetViews>
  <sheetFormatPr defaultRowHeight="15" x14ac:dyDescent="0.25"/>
  <cols>
    <col min="1" max="1" width="10.140625" customWidth="1"/>
    <col min="2" max="2" width="10.140625" bestFit="1" customWidth="1"/>
  </cols>
  <sheetData>
    <row r="1" spans="1:9" ht="33.75" customHeight="1" x14ac:dyDescent="0.25">
      <c r="A1" s="165" t="s">
        <v>82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8.75" x14ac:dyDescent="0.25">
      <c r="A3" s="166" t="s">
        <v>47</v>
      </c>
      <c r="B3" s="166"/>
      <c r="C3" s="166"/>
      <c r="D3" s="166"/>
      <c r="E3" s="166"/>
      <c r="F3" s="166"/>
      <c r="G3" s="127"/>
      <c r="H3" s="127"/>
      <c r="I3" s="127"/>
    </row>
    <row r="4" spans="1:9" x14ac:dyDescent="0.25">
      <c r="A4" s="27" t="s">
        <v>45</v>
      </c>
      <c r="B4" s="28"/>
    </row>
    <row r="5" spans="1:9" x14ac:dyDescent="0.25">
      <c r="A5" s="27" t="s">
        <v>51</v>
      </c>
      <c r="B5" s="28"/>
    </row>
    <row r="6" spans="1:9" x14ac:dyDescent="0.25">
      <c r="A6" s="27" t="s">
        <v>53</v>
      </c>
      <c r="B6" s="28"/>
    </row>
    <row r="7" spans="1:9" x14ac:dyDescent="0.25">
      <c r="A7" s="27" t="s">
        <v>52</v>
      </c>
      <c r="B7" s="28"/>
    </row>
    <row r="8" spans="1:9" x14ac:dyDescent="0.25">
      <c r="A8" s="27" t="s">
        <v>83</v>
      </c>
      <c r="B8" s="28"/>
    </row>
    <row r="9" spans="1:9" x14ac:dyDescent="0.25">
      <c r="A9" s="27" t="s">
        <v>84</v>
      </c>
      <c r="B9" s="28"/>
    </row>
    <row r="10" spans="1:9" x14ac:dyDescent="0.25">
      <c r="A10" s="27" t="s">
        <v>85</v>
      </c>
      <c r="B10" s="28"/>
    </row>
    <row r="11" spans="1:9" x14ac:dyDescent="0.25">
      <c r="A11" s="27"/>
      <c r="B11" s="28"/>
    </row>
    <row r="12" spans="1:9" x14ac:dyDescent="0.25">
      <c r="A12" s="128" t="s">
        <v>46</v>
      </c>
      <c r="B12" s="28"/>
    </row>
    <row r="13" spans="1:9" x14ac:dyDescent="0.25">
      <c r="A13" s="30" t="s">
        <v>23</v>
      </c>
    </row>
    <row r="14" spans="1:9" ht="16.5" x14ac:dyDescent="0.25">
      <c r="A14" s="29" t="s">
        <v>28</v>
      </c>
      <c r="B14" t="s">
        <v>24</v>
      </c>
    </row>
    <row r="15" spans="1:9" x14ac:dyDescent="0.25">
      <c r="A15" s="32" t="s">
        <v>29</v>
      </c>
      <c r="B15" t="s">
        <v>25</v>
      </c>
    </row>
    <row r="16" spans="1:9" x14ac:dyDescent="0.25">
      <c r="A16" s="1" t="s">
        <v>30</v>
      </c>
      <c r="B16" t="s">
        <v>26</v>
      </c>
    </row>
    <row r="17" spans="1:7" x14ac:dyDescent="0.25">
      <c r="A17" s="28"/>
    </row>
    <row r="18" spans="1:7" x14ac:dyDescent="0.25">
      <c r="A18" s="28"/>
    </row>
    <row r="19" spans="1:7" x14ac:dyDescent="0.25">
      <c r="A19" s="28" t="s">
        <v>58</v>
      </c>
    </row>
    <row r="20" spans="1:7" x14ac:dyDescent="0.25">
      <c r="A20" s="28"/>
      <c r="B20" s="152">
        <v>45426</v>
      </c>
    </row>
    <row r="21" spans="1:7" x14ac:dyDescent="0.25">
      <c r="A21" s="27"/>
    </row>
    <row r="22" spans="1:7" x14ac:dyDescent="0.25">
      <c r="A22" s="27"/>
    </row>
    <row r="32" spans="1:7" x14ac:dyDescent="0.25">
      <c r="G32" s="28"/>
    </row>
  </sheetData>
  <mergeCells count="2">
    <mergeCell ref="A1:I1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GV26"/>
  <sheetViews>
    <sheetView zoomScaleNormal="100" workbookViewId="0">
      <pane xSplit="2" topLeftCell="C1" activePane="topRight" state="frozen"/>
      <selection pane="topRight" activeCell="E33" sqref="E33"/>
    </sheetView>
  </sheetViews>
  <sheetFormatPr defaultRowHeight="15" x14ac:dyDescent="0.25"/>
  <cols>
    <col min="1" max="1" width="5.85546875" customWidth="1"/>
    <col min="2" max="2" width="61" customWidth="1"/>
    <col min="3" max="3" width="13.140625" bestFit="1" customWidth="1"/>
    <col min="4" max="202" width="11.5703125" bestFit="1" customWidth="1"/>
    <col min="203" max="203" width="22.85546875" bestFit="1" customWidth="1"/>
  </cols>
  <sheetData>
    <row r="1" spans="1:204" ht="18.95" customHeight="1" x14ac:dyDescent="0.3">
      <c r="A1" s="47" t="s">
        <v>79</v>
      </c>
      <c r="B1" s="47"/>
      <c r="C1" s="48"/>
      <c r="D1" s="48"/>
      <c r="E1" s="48"/>
      <c r="F1" s="48"/>
      <c r="G1" s="48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48"/>
      <c r="BB1" s="48"/>
      <c r="BC1" s="48"/>
      <c r="BD1" s="48"/>
      <c r="BE1" s="48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48"/>
      <c r="CZ1" s="48"/>
      <c r="DA1" s="48"/>
      <c r="DB1" s="48"/>
      <c r="DC1" s="48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48"/>
      <c r="EX1" s="48"/>
      <c r="EY1" s="48"/>
      <c r="EZ1" s="48"/>
      <c r="FA1" s="48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5"/>
    </row>
    <row r="2" spans="1:204" ht="16.5" customHeight="1" x14ac:dyDescent="0.25">
      <c r="A2" s="133" t="s">
        <v>48</v>
      </c>
      <c r="B2" s="134"/>
      <c r="C2" s="135"/>
      <c r="D2" s="135"/>
      <c r="E2" s="135"/>
      <c r="F2" s="135"/>
      <c r="G2" s="135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50"/>
    </row>
    <row r="3" spans="1:204" ht="16.5" customHeight="1" x14ac:dyDescent="0.25">
      <c r="A3" s="133" t="s">
        <v>49</v>
      </c>
      <c r="B3" s="134"/>
      <c r="C3" s="135"/>
      <c r="D3" s="135"/>
      <c r="E3" s="135"/>
      <c r="F3" s="135"/>
      <c r="G3" s="135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50"/>
    </row>
    <row r="4" spans="1:204" ht="16.5" customHeight="1" x14ac:dyDescent="0.25">
      <c r="A4" s="133" t="s">
        <v>50</v>
      </c>
      <c r="B4" s="134"/>
      <c r="C4" s="135"/>
      <c r="D4" s="135"/>
      <c r="E4" s="135"/>
      <c r="F4" s="135"/>
      <c r="G4" s="135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50"/>
    </row>
    <row r="5" spans="1:204" ht="17.100000000000001" customHeight="1" x14ac:dyDescent="0.25">
      <c r="A5" s="56" t="s">
        <v>32</v>
      </c>
      <c r="B5" s="39"/>
      <c r="C5" s="51" t="s">
        <v>0</v>
      </c>
      <c r="D5" s="52"/>
      <c r="E5" s="52"/>
      <c r="F5" s="52"/>
      <c r="G5" s="52"/>
      <c r="H5" s="53"/>
      <c r="I5" s="52"/>
      <c r="J5" s="52"/>
      <c r="K5" s="52"/>
      <c r="L5" s="52"/>
      <c r="M5" s="53"/>
      <c r="N5" s="52"/>
      <c r="O5" s="52"/>
      <c r="P5" s="52"/>
      <c r="Q5" s="52"/>
      <c r="R5" s="53"/>
      <c r="S5" s="52"/>
      <c r="T5" s="52"/>
      <c r="U5" s="52"/>
      <c r="V5" s="52"/>
      <c r="W5" s="53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1"/>
      <c r="BB5" s="52"/>
      <c r="BC5" s="52"/>
      <c r="BD5" s="52"/>
      <c r="BE5" s="52"/>
      <c r="BF5" s="53"/>
      <c r="BG5" s="52"/>
      <c r="BH5" s="52"/>
      <c r="BI5" s="52"/>
      <c r="BJ5" s="52"/>
      <c r="BK5" s="53"/>
      <c r="BL5" s="52"/>
      <c r="BM5" s="52"/>
      <c r="BN5" s="52"/>
      <c r="BO5" s="52"/>
      <c r="BP5" s="53"/>
      <c r="BQ5" s="52"/>
      <c r="BR5" s="52"/>
      <c r="BS5" s="52"/>
      <c r="BT5" s="52"/>
      <c r="BU5" s="53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1"/>
      <c r="CZ5" s="52"/>
      <c r="DA5" s="52"/>
      <c r="DB5" s="52"/>
      <c r="DC5" s="52"/>
      <c r="DD5" s="53"/>
      <c r="DE5" s="52"/>
      <c r="DF5" s="52"/>
      <c r="DG5" s="52"/>
      <c r="DH5" s="52"/>
      <c r="DI5" s="53"/>
      <c r="DJ5" s="52"/>
      <c r="DK5" s="52"/>
      <c r="DL5" s="52"/>
      <c r="DM5" s="52"/>
      <c r="DN5" s="53"/>
      <c r="DO5" s="52"/>
      <c r="DP5" s="52"/>
      <c r="DQ5" s="52"/>
      <c r="DR5" s="52"/>
      <c r="DS5" s="53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1"/>
      <c r="EX5" s="52"/>
      <c r="EY5" s="52"/>
      <c r="EZ5" s="52"/>
      <c r="FA5" s="52"/>
      <c r="FB5" s="53"/>
      <c r="FC5" s="52"/>
      <c r="FD5" s="52"/>
      <c r="FE5" s="52"/>
      <c r="FF5" s="52"/>
      <c r="FG5" s="53"/>
      <c r="FH5" s="52"/>
      <c r="FI5" s="52"/>
      <c r="FJ5" s="52"/>
      <c r="FK5" s="52"/>
      <c r="FL5" s="53"/>
      <c r="FM5" s="52"/>
      <c r="FN5" s="52"/>
      <c r="FO5" s="52"/>
      <c r="FP5" s="52"/>
      <c r="FQ5" s="53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49"/>
    </row>
    <row r="6" spans="1:204" ht="17.100000000000001" customHeight="1" x14ac:dyDescent="0.25">
      <c r="A6" s="41" t="s">
        <v>33</v>
      </c>
      <c r="B6" s="40"/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  <c r="K6" s="46">
        <v>9</v>
      </c>
      <c r="L6" s="46">
        <v>10</v>
      </c>
      <c r="M6" s="46">
        <v>11</v>
      </c>
      <c r="N6" s="46">
        <v>12</v>
      </c>
      <c r="O6" s="46">
        <v>13</v>
      </c>
      <c r="P6" s="46">
        <v>14</v>
      </c>
      <c r="Q6" s="46">
        <v>15</v>
      </c>
      <c r="R6" s="46">
        <v>16</v>
      </c>
      <c r="S6" s="46">
        <v>17</v>
      </c>
      <c r="T6" s="46">
        <v>18</v>
      </c>
      <c r="U6" s="46">
        <v>19</v>
      </c>
      <c r="V6" s="46">
        <v>20</v>
      </c>
      <c r="W6" s="46">
        <v>21</v>
      </c>
      <c r="X6" s="46">
        <v>22</v>
      </c>
      <c r="Y6" s="46">
        <v>23</v>
      </c>
      <c r="Z6" s="46">
        <v>24</v>
      </c>
      <c r="AA6" s="46">
        <v>25</v>
      </c>
      <c r="AB6" s="46">
        <v>26</v>
      </c>
      <c r="AC6" s="46">
        <v>27</v>
      </c>
      <c r="AD6" s="46">
        <v>28</v>
      </c>
      <c r="AE6" s="46">
        <v>29</v>
      </c>
      <c r="AF6" s="46">
        <v>30</v>
      </c>
      <c r="AG6" s="46">
        <v>31</v>
      </c>
      <c r="AH6" s="46">
        <v>32</v>
      </c>
      <c r="AI6" s="46">
        <v>33</v>
      </c>
      <c r="AJ6" s="46">
        <v>34</v>
      </c>
      <c r="AK6" s="46">
        <v>35</v>
      </c>
      <c r="AL6" s="46">
        <v>36</v>
      </c>
      <c r="AM6" s="46">
        <v>37</v>
      </c>
      <c r="AN6" s="46">
        <v>38</v>
      </c>
      <c r="AO6" s="46">
        <v>39</v>
      </c>
      <c r="AP6" s="46">
        <v>40</v>
      </c>
      <c r="AQ6" s="46">
        <v>41</v>
      </c>
      <c r="AR6" s="46">
        <v>42</v>
      </c>
      <c r="AS6" s="46">
        <v>43</v>
      </c>
      <c r="AT6" s="46">
        <v>44</v>
      </c>
      <c r="AU6" s="46">
        <v>45</v>
      </c>
      <c r="AV6" s="46">
        <v>46</v>
      </c>
      <c r="AW6" s="46">
        <v>47</v>
      </c>
      <c r="AX6" s="46">
        <v>48</v>
      </c>
      <c r="AY6" s="46">
        <v>49</v>
      </c>
      <c r="AZ6" s="46">
        <v>50</v>
      </c>
      <c r="BA6" s="46">
        <v>51</v>
      </c>
      <c r="BB6" s="46">
        <v>52</v>
      </c>
      <c r="BC6" s="46">
        <v>53</v>
      </c>
      <c r="BD6" s="46">
        <v>54</v>
      </c>
      <c r="BE6" s="46">
        <v>55</v>
      </c>
      <c r="BF6" s="46">
        <v>56</v>
      </c>
      <c r="BG6" s="46">
        <v>57</v>
      </c>
      <c r="BH6" s="46">
        <v>58</v>
      </c>
      <c r="BI6" s="46">
        <v>59</v>
      </c>
      <c r="BJ6" s="46">
        <v>60</v>
      </c>
      <c r="BK6" s="46">
        <v>61</v>
      </c>
      <c r="BL6" s="46">
        <v>62</v>
      </c>
      <c r="BM6" s="46">
        <v>63</v>
      </c>
      <c r="BN6" s="46">
        <v>64</v>
      </c>
      <c r="BO6" s="46">
        <v>65</v>
      </c>
      <c r="BP6" s="46">
        <v>66</v>
      </c>
      <c r="BQ6" s="46">
        <v>67</v>
      </c>
      <c r="BR6" s="46">
        <v>68</v>
      </c>
      <c r="BS6" s="46">
        <v>69</v>
      </c>
      <c r="BT6" s="46">
        <v>70</v>
      </c>
      <c r="BU6" s="46">
        <v>71</v>
      </c>
      <c r="BV6" s="46">
        <v>72</v>
      </c>
      <c r="BW6" s="46">
        <v>73</v>
      </c>
      <c r="BX6" s="46">
        <v>74</v>
      </c>
      <c r="BY6" s="46">
        <v>75</v>
      </c>
      <c r="BZ6" s="46">
        <v>76</v>
      </c>
      <c r="CA6" s="46">
        <v>77</v>
      </c>
      <c r="CB6" s="46">
        <v>78</v>
      </c>
      <c r="CC6" s="46">
        <v>79</v>
      </c>
      <c r="CD6" s="46">
        <v>80</v>
      </c>
      <c r="CE6" s="46">
        <v>81</v>
      </c>
      <c r="CF6" s="46">
        <v>82</v>
      </c>
      <c r="CG6" s="46">
        <v>83</v>
      </c>
      <c r="CH6" s="46">
        <v>84</v>
      </c>
      <c r="CI6" s="46">
        <v>85</v>
      </c>
      <c r="CJ6" s="46">
        <v>86</v>
      </c>
      <c r="CK6" s="46">
        <v>87</v>
      </c>
      <c r="CL6" s="46">
        <v>88</v>
      </c>
      <c r="CM6" s="46">
        <v>89</v>
      </c>
      <c r="CN6" s="46">
        <v>90</v>
      </c>
      <c r="CO6" s="46">
        <v>91</v>
      </c>
      <c r="CP6" s="46">
        <v>92</v>
      </c>
      <c r="CQ6" s="46">
        <v>93</v>
      </c>
      <c r="CR6" s="46">
        <v>94</v>
      </c>
      <c r="CS6" s="46">
        <v>95</v>
      </c>
      <c r="CT6" s="46">
        <v>96</v>
      </c>
      <c r="CU6" s="46">
        <v>97</v>
      </c>
      <c r="CV6" s="46">
        <v>98</v>
      </c>
      <c r="CW6" s="46">
        <v>99</v>
      </c>
      <c r="CX6" s="46">
        <v>100</v>
      </c>
      <c r="CY6" s="46">
        <v>101</v>
      </c>
      <c r="CZ6" s="46">
        <v>102</v>
      </c>
      <c r="DA6" s="46">
        <v>103</v>
      </c>
      <c r="DB6" s="46">
        <v>104</v>
      </c>
      <c r="DC6" s="46">
        <v>105</v>
      </c>
      <c r="DD6" s="46">
        <v>106</v>
      </c>
      <c r="DE6" s="46">
        <v>107</v>
      </c>
      <c r="DF6" s="46">
        <v>108</v>
      </c>
      <c r="DG6" s="46">
        <v>109</v>
      </c>
      <c r="DH6" s="46">
        <v>110</v>
      </c>
      <c r="DI6" s="46">
        <v>111</v>
      </c>
      <c r="DJ6" s="46">
        <v>112</v>
      </c>
      <c r="DK6" s="46">
        <v>113</v>
      </c>
      <c r="DL6" s="46">
        <v>114</v>
      </c>
      <c r="DM6" s="46">
        <v>115</v>
      </c>
      <c r="DN6" s="46">
        <v>116</v>
      </c>
      <c r="DO6" s="46">
        <v>117</v>
      </c>
      <c r="DP6" s="46">
        <v>118</v>
      </c>
      <c r="DQ6" s="46">
        <v>119</v>
      </c>
      <c r="DR6" s="46">
        <v>120</v>
      </c>
      <c r="DS6" s="46">
        <v>121</v>
      </c>
      <c r="DT6" s="46">
        <v>122</v>
      </c>
      <c r="DU6" s="46">
        <v>123</v>
      </c>
      <c r="DV6" s="46">
        <v>124</v>
      </c>
      <c r="DW6" s="46">
        <v>125</v>
      </c>
      <c r="DX6" s="46">
        <v>126</v>
      </c>
      <c r="DY6" s="46">
        <v>127</v>
      </c>
      <c r="DZ6" s="46">
        <v>128</v>
      </c>
      <c r="EA6" s="46">
        <v>129</v>
      </c>
      <c r="EB6" s="46">
        <v>130</v>
      </c>
      <c r="EC6" s="46">
        <v>131</v>
      </c>
      <c r="ED6" s="46">
        <v>132</v>
      </c>
      <c r="EE6" s="46">
        <v>133</v>
      </c>
      <c r="EF6" s="46">
        <v>134</v>
      </c>
      <c r="EG6" s="46">
        <v>135</v>
      </c>
      <c r="EH6" s="46">
        <v>136</v>
      </c>
      <c r="EI6" s="46">
        <v>137</v>
      </c>
      <c r="EJ6" s="46">
        <v>138</v>
      </c>
      <c r="EK6" s="46">
        <v>139</v>
      </c>
      <c r="EL6" s="46">
        <v>140</v>
      </c>
      <c r="EM6" s="46">
        <v>141</v>
      </c>
      <c r="EN6" s="46">
        <v>142</v>
      </c>
      <c r="EO6" s="46">
        <v>143</v>
      </c>
      <c r="EP6" s="46">
        <v>144</v>
      </c>
      <c r="EQ6" s="46">
        <v>145</v>
      </c>
      <c r="ER6" s="46">
        <v>146</v>
      </c>
      <c r="ES6" s="46">
        <v>147</v>
      </c>
      <c r="ET6" s="46">
        <v>148</v>
      </c>
      <c r="EU6" s="46">
        <v>149</v>
      </c>
      <c r="EV6" s="46">
        <v>150</v>
      </c>
      <c r="EW6" s="46">
        <v>151</v>
      </c>
      <c r="EX6" s="46">
        <v>152</v>
      </c>
      <c r="EY6" s="46">
        <v>153</v>
      </c>
      <c r="EZ6" s="46">
        <v>154</v>
      </c>
      <c r="FA6" s="46">
        <v>155</v>
      </c>
      <c r="FB6" s="46">
        <v>156</v>
      </c>
      <c r="FC6" s="46">
        <v>157</v>
      </c>
      <c r="FD6" s="46">
        <v>158</v>
      </c>
      <c r="FE6" s="46">
        <v>159</v>
      </c>
      <c r="FF6" s="46">
        <v>160</v>
      </c>
      <c r="FG6" s="46">
        <v>161</v>
      </c>
      <c r="FH6" s="46">
        <v>162</v>
      </c>
      <c r="FI6" s="46">
        <v>163</v>
      </c>
      <c r="FJ6" s="46">
        <v>164</v>
      </c>
      <c r="FK6" s="46">
        <v>165</v>
      </c>
      <c r="FL6" s="46">
        <v>166</v>
      </c>
      <c r="FM6" s="46">
        <v>167</v>
      </c>
      <c r="FN6" s="46">
        <v>168</v>
      </c>
      <c r="FO6" s="46">
        <v>169</v>
      </c>
      <c r="FP6" s="46">
        <v>170</v>
      </c>
      <c r="FQ6" s="46">
        <v>171</v>
      </c>
      <c r="FR6" s="46">
        <v>172</v>
      </c>
      <c r="FS6" s="46">
        <v>173</v>
      </c>
      <c r="FT6" s="46">
        <v>174</v>
      </c>
      <c r="FU6" s="46">
        <v>175</v>
      </c>
      <c r="FV6" s="46">
        <v>176</v>
      </c>
      <c r="FW6" s="46">
        <v>177</v>
      </c>
      <c r="FX6" s="46">
        <v>178</v>
      </c>
      <c r="FY6" s="46">
        <v>179</v>
      </c>
      <c r="FZ6" s="46">
        <v>180</v>
      </c>
      <c r="GA6" s="46">
        <v>181</v>
      </c>
      <c r="GB6" s="46">
        <v>182</v>
      </c>
      <c r="GC6" s="46">
        <v>183</v>
      </c>
      <c r="GD6" s="46">
        <v>184</v>
      </c>
      <c r="GE6" s="46">
        <v>185</v>
      </c>
      <c r="GF6" s="46">
        <v>186</v>
      </c>
      <c r="GG6" s="46">
        <v>187</v>
      </c>
      <c r="GH6" s="46">
        <v>188</v>
      </c>
      <c r="GI6" s="46">
        <v>189</v>
      </c>
      <c r="GJ6" s="46">
        <v>190</v>
      </c>
      <c r="GK6" s="46">
        <v>191</v>
      </c>
      <c r="GL6" s="46">
        <v>192</v>
      </c>
      <c r="GM6" s="46">
        <v>193</v>
      </c>
      <c r="GN6" s="46">
        <v>194</v>
      </c>
      <c r="GO6" s="46">
        <v>195</v>
      </c>
      <c r="GP6" s="46">
        <v>196</v>
      </c>
      <c r="GQ6" s="46">
        <v>197</v>
      </c>
      <c r="GR6" s="46">
        <v>198</v>
      </c>
      <c r="GS6" s="46">
        <v>199</v>
      </c>
      <c r="GT6" s="46">
        <v>200</v>
      </c>
      <c r="GU6" s="57" t="s">
        <v>27</v>
      </c>
    </row>
    <row r="7" spans="1:204" ht="18.95" customHeight="1" x14ac:dyDescent="0.25">
      <c r="A7" s="42" t="s">
        <v>12</v>
      </c>
      <c r="B7" s="43" t="s">
        <v>63</v>
      </c>
      <c r="C7" s="114"/>
      <c r="D7" s="114"/>
      <c r="E7" s="114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4"/>
      <c r="BA7" s="114"/>
      <c r="BB7" s="114"/>
      <c r="BC7" s="114"/>
      <c r="BD7" s="114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4"/>
      <c r="CY7" s="114"/>
      <c r="CZ7" s="114"/>
      <c r="DA7" s="114"/>
      <c r="DB7" s="114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4"/>
      <c r="EW7" s="114"/>
      <c r="EX7" s="114"/>
      <c r="EY7" s="114"/>
      <c r="EZ7" s="114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4"/>
      <c r="GU7" s="60"/>
    </row>
    <row r="8" spans="1:204" ht="18.75" customHeight="1" x14ac:dyDescent="0.25">
      <c r="A8" s="90">
        <v>3.1</v>
      </c>
      <c r="B8" s="157" t="s">
        <v>86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5">
        <f t="shared" ref="GU8:GU19" si="0">COUNTIF(C8:GT8,"N")</f>
        <v>0</v>
      </c>
    </row>
    <row r="9" spans="1:204" ht="18.75" customHeight="1" x14ac:dyDescent="0.25">
      <c r="A9" s="90">
        <v>3.2</v>
      </c>
      <c r="B9" s="6" t="s">
        <v>72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5"/>
    </row>
    <row r="10" spans="1:204" ht="18.95" customHeight="1" x14ac:dyDescent="0.25">
      <c r="A10" s="88">
        <v>3.3</v>
      </c>
      <c r="B10" s="4" t="s">
        <v>13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5">
        <f t="shared" si="0"/>
        <v>0</v>
      </c>
    </row>
    <row r="11" spans="1:204" ht="15.75" x14ac:dyDescent="0.25">
      <c r="A11" s="5" t="s">
        <v>64</v>
      </c>
      <c r="B11" s="163" t="s">
        <v>95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5">
        <f t="shared" si="0"/>
        <v>0</v>
      </c>
    </row>
    <row r="12" spans="1:204" ht="15.75" x14ac:dyDescent="0.25">
      <c r="A12" s="12" t="s">
        <v>65</v>
      </c>
      <c r="B12" s="164" t="s">
        <v>96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5">
        <f>COUNTIF(C12:GT12,"N")</f>
        <v>0</v>
      </c>
    </row>
    <row r="13" spans="1:204" ht="15.75" x14ac:dyDescent="0.25">
      <c r="A13" s="5" t="s">
        <v>67</v>
      </c>
      <c r="B13" s="6" t="s">
        <v>66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5"/>
    </row>
    <row r="14" spans="1:204" ht="18.95" customHeight="1" x14ac:dyDescent="0.25">
      <c r="A14" s="89">
        <v>3.4</v>
      </c>
      <c r="B14" s="9" t="s">
        <v>22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5">
        <f t="shared" si="0"/>
        <v>0</v>
      </c>
    </row>
    <row r="15" spans="1:204" ht="18.95" customHeight="1" x14ac:dyDescent="0.25">
      <c r="A15" s="142">
        <v>4</v>
      </c>
      <c r="B15" s="44" t="s">
        <v>70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26"/>
    </row>
    <row r="16" spans="1:204" s="13" customFormat="1" ht="18.95" customHeight="1" x14ac:dyDescent="0.25">
      <c r="A16" s="148">
        <v>4.0999999999999996</v>
      </c>
      <c r="B16" s="157" t="s">
        <v>87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1">
        <f t="shared" si="0"/>
        <v>0</v>
      </c>
      <c r="GV16" s="107">
        <f t="shared" ref="GV16" si="1">COUNTIF(C16:GT16,"Y") + COUNTIF(C16:GT16,"N")</f>
        <v>0</v>
      </c>
    </row>
    <row r="17" spans="1:204" s="13" customFormat="1" ht="18.95" customHeight="1" x14ac:dyDescent="0.25">
      <c r="A17" s="148">
        <v>4.2</v>
      </c>
      <c r="B17" s="149" t="s">
        <v>69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1"/>
      <c r="GV17" s="158"/>
    </row>
    <row r="18" spans="1:204" ht="18.95" customHeight="1" x14ac:dyDescent="0.25">
      <c r="A18" s="89">
        <v>4.3</v>
      </c>
      <c r="B18" s="26" t="s">
        <v>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25">
        <f t="shared" si="0"/>
        <v>0</v>
      </c>
    </row>
    <row r="19" spans="1:204" ht="31.5" x14ac:dyDescent="0.25">
      <c r="A19" s="90">
        <v>4.4000000000000004</v>
      </c>
      <c r="B19" s="146" t="s">
        <v>71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25">
        <f t="shared" si="0"/>
        <v>0</v>
      </c>
    </row>
    <row r="20" spans="1:204" s="11" customFormat="1" ht="18.600000000000001" customHeight="1" x14ac:dyDescent="0.25">
      <c r="A20" s="143" t="s">
        <v>34</v>
      </c>
      <c r="B20" s="143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59"/>
    </row>
    <row r="21" spans="1:204" s="11" customFormat="1" ht="18.600000000000001" customHeight="1" x14ac:dyDescent="0.25">
      <c r="A21" s="35">
        <v>5.0999999999999996</v>
      </c>
      <c r="B21" s="34" t="s">
        <v>81</v>
      </c>
      <c r="C21" s="36" t="s">
        <v>73</v>
      </c>
      <c r="D21" s="36" t="s">
        <v>73</v>
      </c>
      <c r="E21" s="36" t="s">
        <v>73</v>
      </c>
      <c r="F21" s="36" t="s">
        <v>73</v>
      </c>
      <c r="G21" s="36" t="s">
        <v>73</v>
      </c>
      <c r="H21" s="36" t="s">
        <v>73</v>
      </c>
      <c r="I21" s="36" t="s">
        <v>73</v>
      </c>
      <c r="J21" s="36" t="s">
        <v>73</v>
      </c>
      <c r="K21" s="36" t="s">
        <v>73</v>
      </c>
      <c r="L21" s="36" t="s">
        <v>73</v>
      </c>
      <c r="M21" s="36" t="s">
        <v>73</v>
      </c>
      <c r="N21" s="36" t="s">
        <v>73</v>
      </c>
      <c r="O21" s="36" t="s">
        <v>73</v>
      </c>
      <c r="P21" s="36" t="s">
        <v>73</v>
      </c>
      <c r="Q21" s="36" t="s">
        <v>73</v>
      </c>
      <c r="R21" s="36" t="s">
        <v>73</v>
      </c>
      <c r="S21" s="36" t="s">
        <v>73</v>
      </c>
      <c r="T21" s="36" t="s">
        <v>73</v>
      </c>
      <c r="U21" s="36" t="s">
        <v>73</v>
      </c>
      <c r="V21" s="36" t="s">
        <v>73</v>
      </c>
      <c r="W21" s="36" t="s">
        <v>73</v>
      </c>
      <c r="X21" s="36" t="s">
        <v>73</v>
      </c>
      <c r="Y21" s="36" t="s">
        <v>73</v>
      </c>
      <c r="Z21" s="36" t="s">
        <v>73</v>
      </c>
      <c r="AA21" s="36" t="s">
        <v>73</v>
      </c>
      <c r="AB21" s="36" t="s">
        <v>73</v>
      </c>
      <c r="AC21" s="36" t="s">
        <v>73</v>
      </c>
      <c r="AD21" s="36" t="s">
        <v>73</v>
      </c>
      <c r="AE21" s="36" t="s">
        <v>73</v>
      </c>
      <c r="AF21" s="36" t="s">
        <v>73</v>
      </c>
      <c r="AG21" s="36" t="s">
        <v>73</v>
      </c>
      <c r="AH21" s="36" t="s">
        <v>73</v>
      </c>
      <c r="AI21" s="36" t="s">
        <v>73</v>
      </c>
      <c r="AJ21" s="36" t="s">
        <v>73</v>
      </c>
      <c r="AK21" s="36" t="s">
        <v>73</v>
      </c>
      <c r="AL21" s="36" t="s">
        <v>73</v>
      </c>
      <c r="AM21" s="36" t="s">
        <v>73</v>
      </c>
      <c r="AN21" s="36" t="s">
        <v>73</v>
      </c>
      <c r="AO21" s="36" t="s">
        <v>73</v>
      </c>
      <c r="AP21" s="36" t="s">
        <v>73</v>
      </c>
      <c r="AQ21" s="36" t="s">
        <v>73</v>
      </c>
      <c r="AR21" s="36" t="s">
        <v>73</v>
      </c>
      <c r="AS21" s="36" t="s">
        <v>73</v>
      </c>
      <c r="AT21" s="36" t="s">
        <v>73</v>
      </c>
      <c r="AU21" s="36" t="s">
        <v>73</v>
      </c>
      <c r="AV21" s="36" t="s">
        <v>73</v>
      </c>
      <c r="AW21" s="36" t="s">
        <v>73</v>
      </c>
      <c r="AX21" s="36" t="s">
        <v>73</v>
      </c>
      <c r="AY21" s="36" t="s">
        <v>73</v>
      </c>
      <c r="AZ21" s="36" t="s">
        <v>73</v>
      </c>
      <c r="BA21" s="36" t="s">
        <v>73</v>
      </c>
      <c r="BB21" s="36" t="s">
        <v>73</v>
      </c>
      <c r="BC21" s="36" t="s">
        <v>73</v>
      </c>
      <c r="BD21" s="36" t="s">
        <v>73</v>
      </c>
      <c r="BE21" s="36" t="s">
        <v>73</v>
      </c>
      <c r="BF21" s="36" t="s">
        <v>73</v>
      </c>
      <c r="BG21" s="36" t="s">
        <v>73</v>
      </c>
      <c r="BH21" s="36" t="s">
        <v>73</v>
      </c>
      <c r="BI21" s="36" t="s">
        <v>73</v>
      </c>
      <c r="BJ21" s="36" t="s">
        <v>73</v>
      </c>
      <c r="BK21" s="36" t="s">
        <v>73</v>
      </c>
      <c r="BL21" s="36" t="s">
        <v>73</v>
      </c>
      <c r="BM21" s="36" t="s">
        <v>73</v>
      </c>
      <c r="BN21" s="36" t="s">
        <v>73</v>
      </c>
      <c r="BO21" s="36" t="s">
        <v>73</v>
      </c>
      <c r="BP21" s="36" t="s">
        <v>73</v>
      </c>
      <c r="BQ21" s="36" t="s">
        <v>73</v>
      </c>
      <c r="BR21" s="36" t="s">
        <v>73</v>
      </c>
      <c r="BS21" s="36" t="s">
        <v>73</v>
      </c>
      <c r="BT21" s="36" t="s">
        <v>73</v>
      </c>
      <c r="BU21" s="36" t="s">
        <v>73</v>
      </c>
      <c r="BV21" s="36" t="s">
        <v>73</v>
      </c>
      <c r="BW21" s="36" t="s">
        <v>73</v>
      </c>
      <c r="BX21" s="36" t="s">
        <v>73</v>
      </c>
      <c r="BY21" s="36" t="s">
        <v>73</v>
      </c>
      <c r="BZ21" s="36" t="s">
        <v>73</v>
      </c>
      <c r="CA21" s="36" t="s">
        <v>73</v>
      </c>
      <c r="CB21" s="36" t="s">
        <v>73</v>
      </c>
      <c r="CC21" s="36" t="s">
        <v>73</v>
      </c>
      <c r="CD21" s="36" t="s">
        <v>73</v>
      </c>
      <c r="CE21" s="36" t="s">
        <v>73</v>
      </c>
      <c r="CF21" s="36" t="s">
        <v>73</v>
      </c>
      <c r="CG21" s="36" t="s">
        <v>73</v>
      </c>
      <c r="CH21" s="36" t="s">
        <v>73</v>
      </c>
      <c r="CI21" s="36" t="s">
        <v>73</v>
      </c>
      <c r="CJ21" s="36" t="s">
        <v>73</v>
      </c>
      <c r="CK21" s="36" t="s">
        <v>73</v>
      </c>
      <c r="CL21" s="36" t="s">
        <v>73</v>
      </c>
      <c r="CM21" s="36" t="s">
        <v>73</v>
      </c>
      <c r="CN21" s="36" t="s">
        <v>73</v>
      </c>
      <c r="CO21" s="36" t="s">
        <v>73</v>
      </c>
      <c r="CP21" s="36" t="s">
        <v>73</v>
      </c>
      <c r="CQ21" s="36" t="s">
        <v>73</v>
      </c>
      <c r="CR21" s="36" t="s">
        <v>73</v>
      </c>
      <c r="CS21" s="36" t="s">
        <v>73</v>
      </c>
      <c r="CT21" s="36" t="s">
        <v>73</v>
      </c>
      <c r="CU21" s="36" t="s">
        <v>73</v>
      </c>
      <c r="CV21" s="36" t="s">
        <v>73</v>
      </c>
      <c r="CW21" s="36" t="s">
        <v>73</v>
      </c>
      <c r="CX21" s="36" t="s">
        <v>73</v>
      </c>
      <c r="CY21" s="36" t="s">
        <v>73</v>
      </c>
      <c r="CZ21" s="36" t="s">
        <v>73</v>
      </c>
      <c r="DA21" s="36" t="s">
        <v>73</v>
      </c>
      <c r="DB21" s="36" t="s">
        <v>73</v>
      </c>
      <c r="DC21" s="36" t="s">
        <v>73</v>
      </c>
      <c r="DD21" s="36" t="s">
        <v>73</v>
      </c>
      <c r="DE21" s="36" t="s">
        <v>73</v>
      </c>
      <c r="DF21" s="36" t="s">
        <v>73</v>
      </c>
      <c r="DG21" s="36" t="s">
        <v>73</v>
      </c>
      <c r="DH21" s="36" t="s">
        <v>73</v>
      </c>
      <c r="DI21" s="36" t="s">
        <v>73</v>
      </c>
      <c r="DJ21" s="36" t="s">
        <v>73</v>
      </c>
      <c r="DK21" s="36" t="s">
        <v>73</v>
      </c>
      <c r="DL21" s="36" t="s">
        <v>73</v>
      </c>
      <c r="DM21" s="36" t="s">
        <v>73</v>
      </c>
      <c r="DN21" s="36" t="s">
        <v>73</v>
      </c>
      <c r="DO21" s="36" t="s">
        <v>73</v>
      </c>
      <c r="DP21" s="36" t="s">
        <v>73</v>
      </c>
      <c r="DQ21" s="36" t="s">
        <v>73</v>
      </c>
      <c r="DR21" s="36" t="s">
        <v>73</v>
      </c>
      <c r="DS21" s="36" t="s">
        <v>73</v>
      </c>
      <c r="DT21" s="36" t="s">
        <v>73</v>
      </c>
      <c r="DU21" s="36" t="s">
        <v>73</v>
      </c>
      <c r="DV21" s="36" t="s">
        <v>73</v>
      </c>
      <c r="DW21" s="36" t="s">
        <v>73</v>
      </c>
      <c r="DX21" s="36" t="s">
        <v>73</v>
      </c>
      <c r="DY21" s="36" t="s">
        <v>73</v>
      </c>
      <c r="DZ21" s="36" t="s">
        <v>73</v>
      </c>
      <c r="EA21" s="36" t="s">
        <v>73</v>
      </c>
      <c r="EB21" s="36" t="s">
        <v>73</v>
      </c>
      <c r="EC21" s="36" t="s">
        <v>73</v>
      </c>
      <c r="ED21" s="36" t="s">
        <v>73</v>
      </c>
      <c r="EE21" s="36" t="s">
        <v>73</v>
      </c>
      <c r="EF21" s="36" t="s">
        <v>73</v>
      </c>
      <c r="EG21" s="36" t="s">
        <v>73</v>
      </c>
      <c r="EH21" s="36" t="s">
        <v>73</v>
      </c>
      <c r="EI21" s="36" t="s">
        <v>73</v>
      </c>
      <c r="EJ21" s="36" t="s">
        <v>73</v>
      </c>
      <c r="EK21" s="36" t="s">
        <v>73</v>
      </c>
      <c r="EL21" s="36" t="s">
        <v>73</v>
      </c>
      <c r="EM21" s="36" t="s">
        <v>73</v>
      </c>
      <c r="EN21" s="36" t="s">
        <v>73</v>
      </c>
      <c r="EO21" s="36" t="s">
        <v>73</v>
      </c>
      <c r="EP21" s="36" t="s">
        <v>73</v>
      </c>
      <c r="EQ21" s="36" t="s">
        <v>73</v>
      </c>
      <c r="ER21" s="36" t="s">
        <v>73</v>
      </c>
      <c r="ES21" s="36" t="s">
        <v>73</v>
      </c>
      <c r="ET21" s="36" t="s">
        <v>73</v>
      </c>
      <c r="EU21" s="36" t="s">
        <v>73</v>
      </c>
      <c r="EV21" s="36" t="s">
        <v>73</v>
      </c>
      <c r="EW21" s="36" t="s">
        <v>73</v>
      </c>
      <c r="EX21" s="36" t="s">
        <v>73</v>
      </c>
      <c r="EY21" s="36" t="s">
        <v>73</v>
      </c>
      <c r="EZ21" s="36" t="s">
        <v>73</v>
      </c>
      <c r="FA21" s="36" t="s">
        <v>73</v>
      </c>
      <c r="FB21" s="36" t="s">
        <v>73</v>
      </c>
      <c r="FC21" s="36" t="s">
        <v>73</v>
      </c>
      <c r="FD21" s="36" t="s">
        <v>73</v>
      </c>
      <c r="FE21" s="36" t="s">
        <v>73</v>
      </c>
      <c r="FF21" s="36" t="s">
        <v>73</v>
      </c>
      <c r="FG21" s="36" t="s">
        <v>73</v>
      </c>
      <c r="FH21" s="36" t="s">
        <v>73</v>
      </c>
      <c r="FI21" s="36" t="s">
        <v>73</v>
      </c>
      <c r="FJ21" s="36" t="s">
        <v>73</v>
      </c>
      <c r="FK21" s="36" t="s">
        <v>73</v>
      </c>
      <c r="FL21" s="36" t="s">
        <v>73</v>
      </c>
      <c r="FM21" s="36" t="s">
        <v>73</v>
      </c>
      <c r="FN21" s="36" t="s">
        <v>73</v>
      </c>
      <c r="FO21" s="36" t="s">
        <v>73</v>
      </c>
      <c r="FP21" s="36" t="s">
        <v>73</v>
      </c>
      <c r="FQ21" s="36" t="s">
        <v>73</v>
      </c>
      <c r="FR21" s="36" t="s">
        <v>73</v>
      </c>
      <c r="FS21" s="36" t="s">
        <v>73</v>
      </c>
      <c r="FT21" s="36" t="s">
        <v>73</v>
      </c>
      <c r="FU21" s="36" t="s">
        <v>73</v>
      </c>
      <c r="FV21" s="36" t="s">
        <v>73</v>
      </c>
      <c r="FW21" s="36" t="s">
        <v>73</v>
      </c>
      <c r="FX21" s="36" t="s">
        <v>73</v>
      </c>
      <c r="FY21" s="36" t="s">
        <v>73</v>
      </c>
      <c r="FZ21" s="36" t="s">
        <v>73</v>
      </c>
      <c r="GA21" s="36" t="s">
        <v>73</v>
      </c>
      <c r="GB21" s="36" t="s">
        <v>73</v>
      </c>
      <c r="GC21" s="36" t="s">
        <v>73</v>
      </c>
      <c r="GD21" s="36" t="s">
        <v>73</v>
      </c>
      <c r="GE21" s="36" t="s">
        <v>73</v>
      </c>
      <c r="GF21" s="36" t="s">
        <v>73</v>
      </c>
      <c r="GG21" s="36" t="s">
        <v>73</v>
      </c>
      <c r="GH21" s="36" t="s">
        <v>73</v>
      </c>
      <c r="GI21" s="36" t="s">
        <v>73</v>
      </c>
      <c r="GJ21" s="36" t="s">
        <v>73</v>
      </c>
      <c r="GK21" s="36" t="s">
        <v>73</v>
      </c>
      <c r="GL21" s="36" t="s">
        <v>73</v>
      </c>
      <c r="GM21" s="36" t="s">
        <v>73</v>
      </c>
      <c r="GN21" s="36" t="s">
        <v>73</v>
      </c>
      <c r="GO21" s="36" t="s">
        <v>73</v>
      </c>
      <c r="GP21" s="36" t="s">
        <v>73</v>
      </c>
      <c r="GQ21" s="36" t="s">
        <v>73</v>
      </c>
      <c r="GR21" s="36" t="s">
        <v>73</v>
      </c>
      <c r="GS21" s="36" t="s">
        <v>73</v>
      </c>
      <c r="GT21" s="36" t="s">
        <v>73</v>
      </c>
      <c r="GU21" s="2" t="s">
        <v>31</v>
      </c>
    </row>
    <row r="22" spans="1:204" s="8" customFormat="1" ht="18.600000000000001" customHeight="1" x14ac:dyDescent="0.25">
      <c r="A22" s="33">
        <v>5.2</v>
      </c>
      <c r="B22" s="34" t="s">
        <v>77</v>
      </c>
      <c r="C22" s="36">
        <f>COUNTIF(C9:C14,"Y")+ COUNTIF(C17:C19,"Y")</f>
        <v>0</v>
      </c>
      <c r="D22" s="36">
        <f t="shared" ref="D22:BO22" si="2">COUNTIF(D9:D14,"Y")+ COUNTIF(D17:D19,"Y")</f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36">
        <f t="shared" si="2"/>
        <v>0</v>
      </c>
      <c r="S22" s="36">
        <f t="shared" si="2"/>
        <v>0</v>
      </c>
      <c r="T22" s="36">
        <f t="shared" si="2"/>
        <v>0</v>
      </c>
      <c r="U22" s="36">
        <f t="shared" si="2"/>
        <v>0</v>
      </c>
      <c r="V22" s="36">
        <f t="shared" si="2"/>
        <v>0</v>
      </c>
      <c r="W22" s="36">
        <f t="shared" si="2"/>
        <v>0</v>
      </c>
      <c r="X22" s="36">
        <f t="shared" si="2"/>
        <v>0</v>
      </c>
      <c r="Y22" s="36">
        <f t="shared" si="2"/>
        <v>0</v>
      </c>
      <c r="Z22" s="36">
        <f t="shared" si="2"/>
        <v>0</v>
      </c>
      <c r="AA22" s="36">
        <f t="shared" si="2"/>
        <v>0</v>
      </c>
      <c r="AB22" s="36">
        <f t="shared" si="2"/>
        <v>0</v>
      </c>
      <c r="AC22" s="36">
        <f t="shared" si="2"/>
        <v>0</v>
      </c>
      <c r="AD22" s="36">
        <f t="shared" si="2"/>
        <v>0</v>
      </c>
      <c r="AE22" s="36">
        <f t="shared" si="2"/>
        <v>0</v>
      </c>
      <c r="AF22" s="36">
        <f t="shared" si="2"/>
        <v>0</v>
      </c>
      <c r="AG22" s="36">
        <f t="shared" si="2"/>
        <v>0</v>
      </c>
      <c r="AH22" s="36">
        <f t="shared" si="2"/>
        <v>0</v>
      </c>
      <c r="AI22" s="36">
        <f t="shared" si="2"/>
        <v>0</v>
      </c>
      <c r="AJ22" s="36">
        <f t="shared" si="2"/>
        <v>0</v>
      </c>
      <c r="AK22" s="36">
        <f t="shared" si="2"/>
        <v>0</v>
      </c>
      <c r="AL22" s="36">
        <f t="shared" si="2"/>
        <v>0</v>
      </c>
      <c r="AM22" s="36">
        <f t="shared" si="2"/>
        <v>0</v>
      </c>
      <c r="AN22" s="36">
        <f t="shared" si="2"/>
        <v>0</v>
      </c>
      <c r="AO22" s="36">
        <f t="shared" si="2"/>
        <v>0</v>
      </c>
      <c r="AP22" s="36">
        <f t="shared" si="2"/>
        <v>0</v>
      </c>
      <c r="AQ22" s="36">
        <f t="shared" si="2"/>
        <v>0</v>
      </c>
      <c r="AR22" s="36">
        <f t="shared" si="2"/>
        <v>0</v>
      </c>
      <c r="AS22" s="36">
        <f t="shared" si="2"/>
        <v>0</v>
      </c>
      <c r="AT22" s="36">
        <f t="shared" si="2"/>
        <v>0</v>
      </c>
      <c r="AU22" s="36">
        <f t="shared" si="2"/>
        <v>0</v>
      </c>
      <c r="AV22" s="36">
        <f t="shared" si="2"/>
        <v>0</v>
      </c>
      <c r="AW22" s="36">
        <f t="shared" si="2"/>
        <v>0</v>
      </c>
      <c r="AX22" s="36">
        <f t="shared" si="2"/>
        <v>0</v>
      </c>
      <c r="AY22" s="36">
        <f t="shared" si="2"/>
        <v>0</v>
      </c>
      <c r="AZ22" s="36">
        <f t="shared" si="2"/>
        <v>0</v>
      </c>
      <c r="BA22" s="36">
        <f t="shared" si="2"/>
        <v>0</v>
      </c>
      <c r="BB22" s="36">
        <f t="shared" si="2"/>
        <v>0</v>
      </c>
      <c r="BC22" s="36">
        <f t="shared" si="2"/>
        <v>0</v>
      </c>
      <c r="BD22" s="36">
        <f t="shared" si="2"/>
        <v>0</v>
      </c>
      <c r="BE22" s="36">
        <f t="shared" si="2"/>
        <v>0</v>
      </c>
      <c r="BF22" s="36">
        <f t="shared" si="2"/>
        <v>0</v>
      </c>
      <c r="BG22" s="36">
        <f t="shared" si="2"/>
        <v>0</v>
      </c>
      <c r="BH22" s="36">
        <f t="shared" si="2"/>
        <v>0</v>
      </c>
      <c r="BI22" s="36">
        <f t="shared" si="2"/>
        <v>0</v>
      </c>
      <c r="BJ22" s="36">
        <f t="shared" si="2"/>
        <v>0</v>
      </c>
      <c r="BK22" s="36">
        <f t="shared" si="2"/>
        <v>0</v>
      </c>
      <c r="BL22" s="36">
        <f t="shared" si="2"/>
        <v>0</v>
      </c>
      <c r="BM22" s="36">
        <f t="shared" si="2"/>
        <v>0</v>
      </c>
      <c r="BN22" s="36">
        <f t="shared" si="2"/>
        <v>0</v>
      </c>
      <c r="BO22" s="36">
        <f t="shared" si="2"/>
        <v>0</v>
      </c>
      <c r="BP22" s="36">
        <f t="shared" ref="BP22:EA22" si="3">COUNTIF(BP9:BP14,"Y")+ COUNTIF(BP17:BP19,"Y")</f>
        <v>0</v>
      </c>
      <c r="BQ22" s="36">
        <f t="shared" si="3"/>
        <v>0</v>
      </c>
      <c r="BR22" s="36">
        <f t="shared" si="3"/>
        <v>0</v>
      </c>
      <c r="BS22" s="36">
        <f t="shared" si="3"/>
        <v>0</v>
      </c>
      <c r="BT22" s="36">
        <f t="shared" si="3"/>
        <v>0</v>
      </c>
      <c r="BU22" s="36">
        <f t="shared" si="3"/>
        <v>0</v>
      </c>
      <c r="BV22" s="36">
        <f t="shared" si="3"/>
        <v>0</v>
      </c>
      <c r="BW22" s="36">
        <f t="shared" si="3"/>
        <v>0</v>
      </c>
      <c r="BX22" s="36">
        <f t="shared" si="3"/>
        <v>0</v>
      </c>
      <c r="BY22" s="36">
        <f t="shared" si="3"/>
        <v>0</v>
      </c>
      <c r="BZ22" s="36">
        <f t="shared" si="3"/>
        <v>0</v>
      </c>
      <c r="CA22" s="36">
        <f t="shared" si="3"/>
        <v>0</v>
      </c>
      <c r="CB22" s="36">
        <f t="shared" si="3"/>
        <v>0</v>
      </c>
      <c r="CC22" s="36">
        <f t="shared" si="3"/>
        <v>0</v>
      </c>
      <c r="CD22" s="36">
        <f t="shared" si="3"/>
        <v>0</v>
      </c>
      <c r="CE22" s="36">
        <f t="shared" si="3"/>
        <v>0</v>
      </c>
      <c r="CF22" s="36">
        <f t="shared" si="3"/>
        <v>0</v>
      </c>
      <c r="CG22" s="36">
        <f t="shared" si="3"/>
        <v>0</v>
      </c>
      <c r="CH22" s="36">
        <f t="shared" si="3"/>
        <v>0</v>
      </c>
      <c r="CI22" s="36">
        <f t="shared" si="3"/>
        <v>0</v>
      </c>
      <c r="CJ22" s="36">
        <f t="shared" si="3"/>
        <v>0</v>
      </c>
      <c r="CK22" s="36">
        <f t="shared" si="3"/>
        <v>0</v>
      </c>
      <c r="CL22" s="36">
        <f t="shared" si="3"/>
        <v>0</v>
      </c>
      <c r="CM22" s="36">
        <f t="shared" si="3"/>
        <v>0</v>
      </c>
      <c r="CN22" s="36">
        <f t="shared" si="3"/>
        <v>0</v>
      </c>
      <c r="CO22" s="36">
        <f t="shared" si="3"/>
        <v>0</v>
      </c>
      <c r="CP22" s="36">
        <f t="shared" si="3"/>
        <v>0</v>
      </c>
      <c r="CQ22" s="36">
        <f t="shared" si="3"/>
        <v>0</v>
      </c>
      <c r="CR22" s="36">
        <f t="shared" si="3"/>
        <v>0</v>
      </c>
      <c r="CS22" s="36">
        <f t="shared" si="3"/>
        <v>0</v>
      </c>
      <c r="CT22" s="36">
        <f t="shared" si="3"/>
        <v>0</v>
      </c>
      <c r="CU22" s="36">
        <f t="shared" si="3"/>
        <v>0</v>
      </c>
      <c r="CV22" s="36">
        <f t="shared" si="3"/>
        <v>0</v>
      </c>
      <c r="CW22" s="36">
        <f t="shared" si="3"/>
        <v>0</v>
      </c>
      <c r="CX22" s="36">
        <f t="shared" si="3"/>
        <v>0</v>
      </c>
      <c r="CY22" s="36">
        <f t="shared" si="3"/>
        <v>0</v>
      </c>
      <c r="CZ22" s="36">
        <f t="shared" si="3"/>
        <v>0</v>
      </c>
      <c r="DA22" s="36">
        <f t="shared" si="3"/>
        <v>0</v>
      </c>
      <c r="DB22" s="36">
        <f t="shared" si="3"/>
        <v>0</v>
      </c>
      <c r="DC22" s="36">
        <f t="shared" si="3"/>
        <v>0</v>
      </c>
      <c r="DD22" s="36">
        <f t="shared" si="3"/>
        <v>0</v>
      </c>
      <c r="DE22" s="36">
        <f t="shared" si="3"/>
        <v>0</v>
      </c>
      <c r="DF22" s="36">
        <f t="shared" si="3"/>
        <v>0</v>
      </c>
      <c r="DG22" s="36">
        <f t="shared" si="3"/>
        <v>0</v>
      </c>
      <c r="DH22" s="36">
        <f t="shared" si="3"/>
        <v>0</v>
      </c>
      <c r="DI22" s="36">
        <f t="shared" si="3"/>
        <v>0</v>
      </c>
      <c r="DJ22" s="36">
        <f t="shared" si="3"/>
        <v>0</v>
      </c>
      <c r="DK22" s="36">
        <f t="shared" si="3"/>
        <v>0</v>
      </c>
      <c r="DL22" s="36">
        <f t="shared" si="3"/>
        <v>0</v>
      </c>
      <c r="DM22" s="36">
        <f t="shared" si="3"/>
        <v>0</v>
      </c>
      <c r="DN22" s="36">
        <f t="shared" si="3"/>
        <v>0</v>
      </c>
      <c r="DO22" s="36">
        <f t="shared" si="3"/>
        <v>0</v>
      </c>
      <c r="DP22" s="36">
        <f t="shared" si="3"/>
        <v>0</v>
      </c>
      <c r="DQ22" s="36">
        <f t="shared" si="3"/>
        <v>0</v>
      </c>
      <c r="DR22" s="36">
        <f t="shared" si="3"/>
        <v>0</v>
      </c>
      <c r="DS22" s="36">
        <f t="shared" si="3"/>
        <v>0</v>
      </c>
      <c r="DT22" s="36">
        <f t="shared" si="3"/>
        <v>0</v>
      </c>
      <c r="DU22" s="36">
        <f t="shared" si="3"/>
        <v>0</v>
      </c>
      <c r="DV22" s="36">
        <f t="shared" si="3"/>
        <v>0</v>
      </c>
      <c r="DW22" s="36">
        <f t="shared" si="3"/>
        <v>0</v>
      </c>
      <c r="DX22" s="36">
        <f t="shared" si="3"/>
        <v>0</v>
      </c>
      <c r="DY22" s="36">
        <f t="shared" si="3"/>
        <v>0</v>
      </c>
      <c r="DZ22" s="36">
        <f t="shared" si="3"/>
        <v>0</v>
      </c>
      <c r="EA22" s="36">
        <f t="shared" si="3"/>
        <v>0</v>
      </c>
      <c r="EB22" s="36">
        <f t="shared" ref="EB22:GM22" si="4">COUNTIF(EB9:EB14,"Y")+ COUNTIF(EB17:EB19,"Y")</f>
        <v>0</v>
      </c>
      <c r="EC22" s="36">
        <f t="shared" si="4"/>
        <v>0</v>
      </c>
      <c r="ED22" s="36">
        <f t="shared" si="4"/>
        <v>0</v>
      </c>
      <c r="EE22" s="36">
        <f t="shared" si="4"/>
        <v>0</v>
      </c>
      <c r="EF22" s="36">
        <f t="shared" si="4"/>
        <v>0</v>
      </c>
      <c r="EG22" s="36">
        <f t="shared" si="4"/>
        <v>0</v>
      </c>
      <c r="EH22" s="36">
        <f t="shared" si="4"/>
        <v>0</v>
      </c>
      <c r="EI22" s="36">
        <f t="shared" si="4"/>
        <v>0</v>
      </c>
      <c r="EJ22" s="36">
        <f t="shared" si="4"/>
        <v>0</v>
      </c>
      <c r="EK22" s="36">
        <f t="shared" si="4"/>
        <v>0</v>
      </c>
      <c r="EL22" s="36">
        <f t="shared" si="4"/>
        <v>0</v>
      </c>
      <c r="EM22" s="36">
        <f t="shared" si="4"/>
        <v>0</v>
      </c>
      <c r="EN22" s="36">
        <f t="shared" si="4"/>
        <v>0</v>
      </c>
      <c r="EO22" s="36">
        <f t="shared" si="4"/>
        <v>0</v>
      </c>
      <c r="EP22" s="36">
        <f t="shared" si="4"/>
        <v>0</v>
      </c>
      <c r="EQ22" s="36">
        <f t="shared" si="4"/>
        <v>0</v>
      </c>
      <c r="ER22" s="36">
        <f t="shared" si="4"/>
        <v>0</v>
      </c>
      <c r="ES22" s="36">
        <f t="shared" si="4"/>
        <v>0</v>
      </c>
      <c r="ET22" s="36">
        <f t="shared" si="4"/>
        <v>0</v>
      </c>
      <c r="EU22" s="36">
        <f t="shared" si="4"/>
        <v>0</v>
      </c>
      <c r="EV22" s="36">
        <f t="shared" si="4"/>
        <v>0</v>
      </c>
      <c r="EW22" s="36">
        <f t="shared" si="4"/>
        <v>0</v>
      </c>
      <c r="EX22" s="36">
        <f t="shared" si="4"/>
        <v>0</v>
      </c>
      <c r="EY22" s="36">
        <f t="shared" si="4"/>
        <v>0</v>
      </c>
      <c r="EZ22" s="36">
        <f t="shared" si="4"/>
        <v>0</v>
      </c>
      <c r="FA22" s="36">
        <f t="shared" si="4"/>
        <v>0</v>
      </c>
      <c r="FB22" s="36">
        <f t="shared" si="4"/>
        <v>0</v>
      </c>
      <c r="FC22" s="36">
        <f t="shared" si="4"/>
        <v>0</v>
      </c>
      <c r="FD22" s="36">
        <f t="shared" si="4"/>
        <v>0</v>
      </c>
      <c r="FE22" s="36">
        <f t="shared" si="4"/>
        <v>0</v>
      </c>
      <c r="FF22" s="36">
        <f t="shared" si="4"/>
        <v>0</v>
      </c>
      <c r="FG22" s="36">
        <f t="shared" si="4"/>
        <v>0</v>
      </c>
      <c r="FH22" s="36">
        <f t="shared" si="4"/>
        <v>0</v>
      </c>
      <c r="FI22" s="36">
        <f t="shared" si="4"/>
        <v>0</v>
      </c>
      <c r="FJ22" s="36">
        <f t="shared" si="4"/>
        <v>0</v>
      </c>
      <c r="FK22" s="36">
        <f t="shared" si="4"/>
        <v>0</v>
      </c>
      <c r="FL22" s="36">
        <f t="shared" si="4"/>
        <v>0</v>
      </c>
      <c r="FM22" s="36">
        <f t="shared" si="4"/>
        <v>0</v>
      </c>
      <c r="FN22" s="36">
        <f t="shared" si="4"/>
        <v>0</v>
      </c>
      <c r="FO22" s="36">
        <f t="shared" si="4"/>
        <v>0</v>
      </c>
      <c r="FP22" s="36">
        <f t="shared" si="4"/>
        <v>0</v>
      </c>
      <c r="FQ22" s="36">
        <f t="shared" si="4"/>
        <v>0</v>
      </c>
      <c r="FR22" s="36">
        <f t="shared" si="4"/>
        <v>0</v>
      </c>
      <c r="FS22" s="36">
        <f t="shared" si="4"/>
        <v>0</v>
      </c>
      <c r="FT22" s="36">
        <f t="shared" si="4"/>
        <v>0</v>
      </c>
      <c r="FU22" s="36">
        <f t="shared" si="4"/>
        <v>0</v>
      </c>
      <c r="FV22" s="36">
        <f t="shared" si="4"/>
        <v>0</v>
      </c>
      <c r="FW22" s="36">
        <f t="shared" si="4"/>
        <v>0</v>
      </c>
      <c r="FX22" s="36">
        <f t="shared" si="4"/>
        <v>0</v>
      </c>
      <c r="FY22" s="36">
        <f t="shared" si="4"/>
        <v>0</v>
      </c>
      <c r="FZ22" s="36">
        <f t="shared" si="4"/>
        <v>0</v>
      </c>
      <c r="GA22" s="36">
        <f t="shared" si="4"/>
        <v>0</v>
      </c>
      <c r="GB22" s="36">
        <f t="shared" si="4"/>
        <v>0</v>
      </c>
      <c r="GC22" s="36">
        <f t="shared" si="4"/>
        <v>0</v>
      </c>
      <c r="GD22" s="36">
        <f t="shared" si="4"/>
        <v>0</v>
      </c>
      <c r="GE22" s="36">
        <f t="shared" si="4"/>
        <v>0</v>
      </c>
      <c r="GF22" s="36">
        <f t="shared" si="4"/>
        <v>0</v>
      </c>
      <c r="GG22" s="36">
        <f t="shared" si="4"/>
        <v>0</v>
      </c>
      <c r="GH22" s="36">
        <f t="shared" si="4"/>
        <v>0</v>
      </c>
      <c r="GI22" s="36">
        <f t="shared" si="4"/>
        <v>0</v>
      </c>
      <c r="GJ22" s="36">
        <f t="shared" si="4"/>
        <v>0</v>
      </c>
      <c r="GK22" s="36">
        <f t="shared" si="4"/>
        <v>0</v>
      </c>
      <c r="GL22" s="36">
        <f t="shared" si="4"/>
        <v>0</v>
      </c>
      <c r="GM22" s="36">
        <f t="shared" si="4"/>
        <v>0</v>
      </c>
      <c r="GN22" s="36">
        <f t="shared" ref="GN22:GT22" si="5">COUNTIF(GN9:GN14,"Y")+ COUNTIF(GN17:GN19,"Y")</f>
        <v>0</v>
      </c>
      <c r="GO22" s="36">
        <f t="shared" si="5"/>
        <v>0</v>
      </c>
      <c r="GP22" s="36">
        <f t="shared" si="5"/>
        <v>0</v>
      </c>
      <c r="GQ22" s="36">
        <f t="shared" si="5"/>
        <v>0</v>
      </c>
      <c r="GR22" s="36">
        <f t="shared" si="5"/>
        <v>0</v>
      </c>
      <c r="GS22" s="36">
        <f t="shared" si="5"/>
        <v>0</v>
      </c>
      <c r="GT22" s="36">
        <f t="shared" si="5"/>
        <v>0</v>
      </c>
      <c r="GU22" s="36">
        <f>SUM(C22:GT22)</f>
        <v>0</v>
      </c>
    </row>
    <row r="23" spans="1:204" x14ac:dyDescent="0.25">
      <c r="A23" s="33">
        <v>5.3</v>
      </c>
      <c r="B23" s="34" t="s">
        <v>78</v>
      </c>
      <c r="C23" s="36">
        <f>COUNTIF(C9:C14,"N")+ COUNTIF(C17:C19,"N")</f>
        <v>0</v>
      </c>
      <c r="D23" s="36">
        <f t="shared" ref="D23:BO23" si="6">COUNTIF(D9:D14,"N")+ COUNTIF(D17:D19,"N")</f>
        <v>0</v>
      </c>
      <c r="E23" s="36">
        <f t="shared" si="6"/>
        <v>0</v>
      </c>
      <c r="F23" s="36">
        <f t="shared" si="6"/>
        <v>0</v>
      </c>
      <c r="G23" s="36">
        <f t="shared" si="6"/>
        <v>0</v>
      </c>
      <c r="H23" s="36">
        <f t="shared" si="6"/>
        <v>0</v>
      </c>
      <c r="I23" s="36">
        <f t="shared" si="6"/>
        <v>0</v>
      </c>
      <c r="J23" s="36">
        <f t="shared" si="6"/>
        <v>0</v>
      </c>
      <c r="K23" s="36">
        <f t="shared" si="6"/>
        <v>0</v>
      </c>
      <c r="L23" s="36">
        <f t="shared" si="6"/>
        <v>0</v>
      </c>
      <c r="M23" s="36">
        <f t="shared" si="6"/>
        <v>0</v>
      </c>
      <c r="N23" s="36">
        <f t="shared" si="6"/>
        <v>0</v>
      </c>
      <c r="O23" s="36">
        <f t="shared" si="6"/>
        <v>0</v>
      </c>
      <c r="P23" s="36">
        <f t="shared" si="6"/>
        <v>0</v>
      </c>
      <c r="Q23" s="36">
        <f t="shared" si="6"/>
        <v>0</v>
      </c>
      <c r="R23" s="36">
        <f t="shared" si="6"/>
        <v>0</v>
      </c>
      <c r="S23" s="36">
        <f t="shared" si="6"/>
        <v>0</v>
      </c>
      <c r="T23" s="36">
        <f t="shared" si="6"/>
        <v>0</v>
      </c>
      <c r="U23" s="36">
        <f t="shared" si="6"/>
        <v>0</v>
      </c>
      <c r="V23" s="36">
        <f t="shared" si="6"/>
        <v>0</v>
      </c>
      <c r="W23" s="36">
        <f t="shared" si="6"/>
        <v>0</v>
      </c>
      <c r="X23" s="36">
        <f t="shared" si="6"/>
        <v>0</v>
      </c>
      <c r="Y23" s="36">
        <f t="shared" si="6"/>
        <v>0</v>
      </c>
      <c r="Z23" s="36">
        <f t="shared" si="6"/>
        <v>0</v>
      </c>
      <c r="AA23" s="36">
        <f t="shared" si="6"/>
        <v>0</v>
      </c>
      <c r="AB23" s="36">
        <f t="shared" si="6"/>
        <v>0</v>
      </c>
      <c r="AC23" s="36">
        <f t="shared" si="6"/>
        <v>0</v>
      </c>
      <c r="AD23" s="36">
        <f t="shared" si="6"/>
        <v>0</v>
      </c>
      <c r="AE23" s="36">
        <f t="shared" si="6"/>
        <v>0</v>
      </c>
      <c r="AF23" s="36">
        <f t="shared" si="6"/>
        <v>0</v>
      </c>
      <c r="AG23" s="36">
        <f t="shared" si="6"/>
        <v>0</v>
      </c>
      <c r="AH23" s="36">
        <f t="shared" si="6"/>
        <v>0</v>
      </c>
      <c r="AI23" s="36">
        <f t="shared" si="6"/>
        <v>0</v>
      </c>
      <c r="AJ23" s="36">
        <f t="shared" si="6"/>
        <v>0</v>
      </c>
      <c r="AK23" s="36">
        <f t="shared" si="6"/>
        <v>0</v>
      </c>
      <c r="AL23" s="36">
        <f t="shared" si="6"/>
        <v>0</v>
      </c>
      <c r="AM23" s="36">
        <f t="shared" si="6"/>
        <v>0</v>
      </c>
      <c r="AN23" s="36">
        <f t="shared" si="6"/>
        <v>0</v>
      </c>
      <c r="AO23" s="36">
        <f t="shared" si="6"/>
        <v>0</v>
      </c>
      <c r="AP23" s="36">
        <f t="shared" si="6"/>
        <v>0</v>
      </c>
      <c r="AQ23" s="36">
        <f t="shared" si="6"/>
        <v>0</v>
      </c>
      <c r="AR23" s="36">
        <f t="shared" si="6"/>
        <v>0</v>
      </c>
      <c r="AS23" s="36">
        <f t="shared" si="6"/>
        <v>0</v>
      </c>
      <c r="AT23" s="36">
        <f t="shared" si="6"/>
        <v>0</v>
      </c>
      <c r="AU23" s="36">
        <f t="shared" si="6"/>
        <v>0</v>
      </c>
      <c r="AV23" s="36">
        <f t="shared" si="6"/>
        <v>0</v>
      </c>
      <c r="AW23" s="36">
        <f t="shared" si="6"/>
        <v>0</v>
      </c>
      <c r="AX23" s="36">
        <f t="shared" si="6"/>
        <v>0</v>
      </c>
      <c r="AY23" s="36">
        <f t="shared" si="6"/>
        <v>0</v>
      </c>
      <c r="AZ23" s="36">
        <f t="shared" si="6"/>
        <v>0</v>
      </c>
      <c r="BA23" s="36">
        <f t="shared" si="6"/>
        <v>0</v>
      </c>
      <c r="BB23" s="36">
        <f t="shared" si="6"/>
        <v>0</v>
      </c>
      <c r="BC23" s="36">
        <f t="shared" si="6"/>
        <v>0</v>
      </c>
      <c r="BD23" s="36">
        <f t="shared" si="6"/>
        <v>0</v>
      </c>
      <c r="BE23" s="36">
        <f t="shared" si="6"/>
        <v>0</v>
      </c>
      <c r="BF23" s="36">
        <f t="shared" si="6"/>
        <v>0</v>
      </c>
      <c r="BG23" s="36">
        <f t="shared" si="6"/>
        <v>0</v>
      </c>
      <c r="BH23" s="36">
        <f t="shared" si="6"/>
        <v>0</v>
      </c>
      <c r="BI23" s="36">
        <f t="shared" si="6"/>
        <v>0</v>
      </c>
      <c r="BJ23" s="36">
        <f t="shared" si="6"/>
        <v>0</v>
      </c>
      <c r="BK23" s="36">
        <f t="shared" si="6"/>
        <v>0</v>
      </c>
      <c r="BL23" s="36">
        <f t="shared" si="6"/>
        <v>0</v>
      </c>
      <c r="BM23" s="36">
        <f t="shared" si="6"/>
        <v>0</v>
      </c>
      <c r="BN23" s="36">
        <f t="shared" si="6"/>
        <v>0</v>
      </c>
      <c r="BO23" s="36">
        <f t="shared" si="6"/>
        <v>0</v>
      </c>
      <c r="BP23" s="36">
        <f t="shared" ref="BP23:EA23" si="7">COUNTIF(BP9:BP14,"N")+ COUNTIF(BP17:BP19,"N")</f>
        <v>0</v>
      </c>
      <c r="BQ23" s="36">
        <f t="shared" si="7"/>
        <v>0</v>
      </c>
      <c r="BR23" s="36">
        <f t="shared" si="7"/>
        <v>0</v>
      </c>
      <c r="BS23" s="36">
        <f t="shared" si="7"/>
        <v>0</v>
      </c>
      <c r="BT23" s="36">
        <f t="shared" si="7"/>
        <v>0</v>
      </c>
      <c r="BU23" s="36">
        <f t="shared" si="7"/>
        <v>0</v>
      </c>
      <c r="BV23" s="36">
        <f t="shared" si="7"/>
        <v>0</v>
      </c>
      <c r="BW23" s="36">
        <f t="shared" si="7"/>
        <v>0</v>
      </c>
      <c r="BX23" s="36">
        <f t="shared" si="7"/>
        <v>0</v>
      </c>
      <c r="BY23" s="36">
        <f t="shared" si="7"/>
        <v>0</v>
      </c>
      <c r="BZ23" s="36">
        <f t="shared" si="7"/>
        <v>0</v>
      </c>
      <c r="CA23" s="36">
        <f t="shared" si="7"/>
        <v>0</v>
      </c>
      <c r="CB23" s="36">
        <f t="shared" si="7"/>
        <v>0</v>
      </c>
      <c r="CC23" s="36">
        <f t="shared" si="7"/>
        <v>0</v>
      </c>
      <c r="CD23" s="36">
        <f t="shared" si="7"/>
        <v>0</v>
      </c>
      <c r="CE23" s="36">
        <f t="shared" si="7"/>
        <v>0</v>
      </c>
      <c r="CF23" s="36">
        <f t="shared" si="7"/>
        <v>0</v>
      </c>
      <c r="CG23" s="36">
        <f t="shared" si="7"/>
        <v>0</v>
      </c>
      <c r="CH23" s="36">
        <f t="shared" si="7"/>
        <v>0</v>
      </c>
      <c r="CI23" s="36">
        <f t="shared" si="7"/>
        <v>0</v>
      </c>
      <c r="CJ23" s="36">
        <f t="shared" si="7"/>
        <v>0</v>
      </c>
      <c r="CK23" s="36">
        <f t="shared" si="7"/>
        <v>0</v>
      </c>
      <c r="CL23" s="36">
        <f t="shared" si="7"/>
        <v>0</v>
      </c>
      <c r="CM23" s="36">
        <f t="shared" si="7"/>
        <v>0</v>
      </c>
      <c r="CN23" s="36">
        <f t="shared" si="7"/>
        <v>0</v>
      </c>
      <c r="CO23" s="36">
        <f t="shared" si="7"/>
        <v>0</v>
      </c>
      <c r="CP23" s="36">
        <f t="shared" si="7"/>
        <v>0</v>
      </c>
      <c r="CQ23" s="36">
        <f t="shared" si="7"/>
        <v>0</v>
      </c>
      <c r="CR23" s="36">
        <f t="shared" si="7"/>
        <v>0</v>
      </c>
      <c r="CS23" s="36">
        <f t="shared" si="7"/>
        <v>0</v>
      </c>
      <c r="CT23" s="36">
        <f t="shared" si="7"/>
        <v>0</v>
      </c>
      <c r="CU23" s="36">
        <f t="shared" si="7"/>
        <v>0</v>
      </c>
      <c r="CV23" s="36">
        <f t="shared" si="7"/>
        <v>0</v>
      </c>
      <c r="CW23" s="36">
        <f t="shared" si="7"/>
        <v>0</v>
      </c>
      <c r="CX23" s="36">
        <f t="shared" si="7"/>
        <v>0</v>
      </c>
      <c r="CY23" s="36">
        <f t="shared" si="7"/>
        <v>0</v>
      </c>
      <c r="CZ23" s="36">
        <f t="shared" si="7"/>
        <v>0</v>
      </c>
      <c r="DA23" s="36">
        <f t="shared" si="7"/>
        <v>0</v>
      </c>
      <c r="DB23" s="36">
        <f t="shared" si="7"/>
        <v>0</v>
      </c>
      <c r="DC23" s="36">
        <f t="shared" si="7"/>
        <v>0</v>
      </c>
      <c r="DD23" s="36">
        <f t="shared" si="7"/>
        <v>0</v>
      </c>
      <c r="DE23" s="36">
        <f t="shared" si="7"/>
        <v>0</v>
      </c>
      <c r="DF23" s="36">
        <f t="shared" si="7"/>
        <v>0</v>
      </c>
      <c r="DG23" s="36">
        <f t="shared" si="7"/>
        <v>0</v>
      </c>
      <c r="DH23" s="36">
        <f t="shared" si="7"/>
        <v>0</v>
      </c>
      <c r="DI23" s="36">
        <f t="shared" si="7"/>
        <v>0</v>
      </c>
      <c r="DJ23" s="36">
        <f t="shared" si="7"/>
        <v>0</v>
      </c>
      <c r="DK23" s="36">
        <f t="shared" si="7"/>
        <v>0</v>
      </c>
      <c r="DL23" s="36">
        <f t="shared" si="7"/>
        <v>0</v>
      </c>
      <c r="DM23" s="36">
        <f t="shared" si="7"/>
        <v>0</v>
      </c>
      <c r="DN23" s="36">
        <f t="shared" si="7"/>
        <v>0</v>
      </c>
      <c r="DO23" s="36">
        <f t="shared" si="7"/>
        <v>0</v>
      </c>
      <c r="DP23" s="36">
        <f t="shared" si="7"/>
        <v>0</v>
      </c>
      <c r="DQ23" s="36">
        <f t="shared" si="7"/>
        <v>0</v>
      </c>
      <c r="DR23" s="36">
        <f t="shared" si="7"/>
        <v>0</v>
      </c>
      <c r="DS23" s="36">
        <f t="shared" si="7"/>
        <v>0</v>
      </c>
      <c r="DT23" s="36">
        <f t="shared" si="7"/>
        <v>0</v>
      </c>
      <c r="DU23" s="36">
        <f t="shared" si="7"/>
        <v>0</v>
      </c>
      <c r="DV23" s="36">
        <f t="shared" si="7"/>
        <v>0</v>
      </c>
      <c r="DW23" s="36">
        <f t="shared" si="7"/>
        <v>0</v>
      </c>
      <c r="DX23" s="36">
        <f t="shared" si="7"/>
        <v>0</v>
      </c>
      <c r="DY23" s="36">
        <f t="shared" si="7"/>
        <v>0</v>
      </c>
      <c r="DZ23" s="36">
        <f t="shared" si="7"/>
        <v>0</v>
      </c>
      <c r="EA23" s="36">
        <f t="shared" si="7"/>
        <v>0</v>
      </c>
      <c r="EB23" s="36">
        <f t="shared" ref="EB23:GM23" si="8">COUNTIF(EB9:EB14,"N")+ COUNTIF(EB17:EB19,"N")</f>
        <v>0</v>
      </c>
      <c r="EC23" s="36">
        <f t="shared" si="8"/>
        <v>0</v>
      </c>
      <c r="ED23" s="36">
        <f t="shared" si="8"/>
        <v>0</v>
      </c>
      <c r="EE23" s="36">
        <f t="shared" si="8"/>
        <v>0</v>
      </c>
      <c r="EF23" s="36">
        <f t="shared" si="8"/>
        <v>0</v>
      </c>
      <c r="EG23" s="36">
        <f t="shared" si="8"/>
        <v>0</v>
      </c>
      <c r="EH23" s="36">
        <f t="shared" si="8"/>
        <v>0</v>
      </c>
      <c r="EI23" s="36">
        <f t="shared" si="8"/>
        <v>0</v>
      </c>
      <c r="EJ23" s="36">
        <f t="shared" si="8"/>
        <v>0</v>
      </c>
      <c r="EK23" s="36">
        <f t="shared" si="8"/>
        <v>0</v>
      </c>
      <c r="EL23" s="36">
        <f t="shared" si="8"/>
        <v>0</v>
      </c>
      <c r="EM23" s="36">
        <f t="shared" si="8"/>
        <v>0</v>
      </c>
      <c r="EN23" s="36">
        <f t="shared" si="8"/>
        <v>0</v>
      </c>
      <c r="EO23" s="36">
        <f t="shared" si="8"/>
        <v>0</v>
      </c>
      <c r="EP23" s="36">
        <f t="shared" si="8"/>
        <v>0</v>
      </c>
      <c r="EQ23" s="36">
        <f t="shared" si="8"/>
        <v>0</v>
      </c>
      <c r="ER23" s="36">
        <f t="shared" si="8"/>
        <v>0</v>
      </c>
      <c r="ES23" s="36">
        <f t="shared" si="8"/>
        <v>0</v>
      </c>
      <c r="ET23" s="36">
        <f t="shared" si="8"/>
        <v>0</v>
      </c>
      <c r="EU23" s="36">
        <f t="shared" si="8"/>
        <v>0</v>
      </c>
      <c r="EV23" s="36">
        <f t="shared" si="8"/>
        <v>0</v>
      </c>
      <c r="EW23" s="36">
        <f t="shared" si="8"/>
        <v>0</v>
      </c>
      <c r="EX23" s="36">
        <f t="shared" si="8"/>
        <v>0</v>
      </c>
      <c r="EY23" s="36">
        <f t="shared" si="8"/>
        <v>0</v>
      </c>
      <c r="EZ23" s="36">
        <f t="shared" si="8"/>
        <v>0</v>
      </c>
      <c r="FA23" s="36">
        <f t="shared" si="8"/>
        <v>0</v>
      </c>
      <c r="FB23" s="36">
        <f t="shared" si="8"/>
        <v>0</v>
      </c>
      <c r="FC23" s="36">
        <f t="shared" si="8"/>
        <v>0</v>
      </c>
      <c r="FD23" s="36">
        <f t="shared" si="8"/>
        <v>0</v>
      </c>
      <c r="FE23" s="36">
        <f t="shared" si="8"/>
        <v>0</v>
      </c>
      <c r="FF23" s="36">
        <f t="shared" si="8"/>
        <v>0</v>
      </c>
      <c r="FG23" s="36">
        <f t="shared" si="8"/>
        <v>0</v>
      </c>
      <c r="FH23" s="36">
        <f t="shared" si="8"/>
        <v>0</v>
      </c>
      <c r="FI23" s="36">
        <f t="shared" si="8"/>
        <v>0</v>
      </c>
      <c r="FJ23" s="36">
        <f t="shared" si="8"/>
        <v>0</v>
      </c>
      <c r="FK23" s="36">
        <f t="shared" si="8"/>
        <v>0</v>
      </c>
      <c r="FL23" s="36">
        <f t="shared" si="8"/>
        <v>0</v>
      </c>
      <c r="FM23" s="36">
        <f t="shared" si="8"/>
        <v>0</v>
      </c>
      <c r="FN23" s="36">
        <f t="shared" si="8"/>
        <v>0</v>
      </c>
      <c r="FO23" s="36">
        <f t="shared" si="8"/>
        <v>0</v>
      </c>
      <c r="FP23" s="36">
        <f t="shared" si="8"/>
        <v>0</v>
      </c>
      <c r="FQ23" s="36">
        <f t="shared" si="8"/>
        <v>0</v>
      </c>
      <c r="FR23" s="36">
        <f t="shared" si="8"/>
        <v>0</v>
      </c>
      <c r="FS23" s="36">
        <f t="shared" si="8"/>
        <v>0</v>
      </c>
      <c r="FT23" s="36">
        <f t="shared" si="8"/>
        <v>0</v>
      </c>
      <c r="FU23" s="36">
        <f t="shared" si="8"/>
        <v>0</v>
      </c>
      <c r="FV23" s="36">
        <f t="shared" si="8"/>
        <v>0</v>
      </c>
      <c r="FW23" s="36">
        <f t="shared" si="8"/>
        <v>0</v>
      </c>
      <c r="FX23" s="36">
        <f t="shared" si="8"/>
        <v>0</v>
      </c>
      <c r="FY23" s="36">
        <f t="shared" si="8"/>
        <v>0</v>
      </c>
      <c r="FZ23" s="36">
        <f t="shared" si="8"/>
        <v>0</v>
      </c>
      <c r="GA23" s="36">
        <f t="shared" si="8"/>
        <v>0</v>
      </c>
      <c r="GB23" s="36">
        <f t="shared" si="8"/>
        <v>0</v>
      </c>
      <c r="GC23" s="36">
        <f t="shared" si="8"/>
        <v>0</v>
      </c>
      <c r="GD23" s="36">
        <f t="shared" si="8"/>
        <v>0</v>
      </c>
      <c r="GE23" s="36">
        <f t="shared" si="8"/>
        <v>0</v>
      </c>
      <c r="GF23" s="36">
        <f t="shared" si="8"/>
        <v>0</v>
      </c>
      <c r="GG23" s="36">
        <f t="shared" si="8"/>
        <v>0</v>
      </c>
      <c r="GH23" s="36">
        <f t="shared" si="8"/>
        <v>0</v>
      </c>
      <c r="GI23" s="36">
        <f t="shared" si="8"/>
        <v>0</v>
      </c>
      <c r="GJ23" s="36">
        <f t="shared" si="8"/>
        <v>0</v>
      </c>
      <c r="GK23" s="36">
        <f t="shared" si="8"/>
        <v>0</v>
      </c>
      <c r="GL23" s="36">
        <f t="shared" si="8"/>
        <v>0</v>
      </c>
      <c r="GM23" s="36">
        <f t="shared" si="8"/>
        <v>0</v>
      </c>
      <c r="GN23" s="36">
        <f t="shared" ref="GN23:GT23" si="9">COUNTIF(GN9:GN14,"N")+ COUNTIF(GN17:GN19,"N")</f>
        <v>0</v>
      </c>
      <c r="GO23" s="36">
        <f t="shared" si="9"/>
        <v>0</v>
      </c>
      <c r="GP23" s="36">
        <f t="shared" si="9"/>
        <v>0</v>
      </c>
      <c r="GQ23" s="36">
        <f t="shared" si="9"/>
        <v>0</v>
      </c>
      <c r="GR23" s="36">
        <f t="shared" si="9"/>
        <v>0</v>
      </c>
      <c r="GS23" s="36">
        <f t="shared" si="9"/>
        <v>0</v>
      </c>
      <c r="GT23" s="36">
        <f t="shared" si="9"/>
        <v>0</v>
      </c>
      <c r="GU23" s="36">
        <f>SUM(C23:GT23)</f>
        <v>0</v>
      </c>
    </row>
    <row r="24" spans="1:204" x14ac:dyDescent="0.25">
      <c r="A24" s="33">
        <v>5.4</v>
      </c>
      <c r="B24" s="33" t="s">
        <v>38</v>
      </c>
      <c r="C24" s="38" t="str">
        <f>IF(C22,C22/(C23+C22),"--")</f>
        <v>--</v>
      </c>
      <c r="D24" s="38" t="str">
        <f t="shared" ref="D24:BO24" si="10">IF(D22,D22/(D23+D22),"--")</f>
        <v>--</v>
      </c>
      <c r="E24" s="38" t="str">
        <f t="shared" si="10"/>
        <v>--</v>
      </c>
      <c r="F24" s="38" t="str">
        <f t="shared" si="10"/>
        <v>--</v>
      </c>
      <c r="G24" s="38" t="str">
        <f t="shared" si="10"/>
        <v>--</v>
      </c>
      <c r="H24" s="38" t="str">
        <f t="shared" si="10"/>
        <v>--</v>
      </c>
      <c r="I24" s="38" t="str">
        <f t="shared" si="10"/>
        <v>--</v>
      </c>
      <c r="J24" s="38" t="str">
        <f t="shared" si="10"/>
        <v>--</v>
      </c>
      <c r="K24" s="38" t="str">
        <f t="shared" si="10"/>
        <v>--</v>
      </c>
      <c r="L24" s="38" t="str">
        <f t="shared" si="10"/>
        <v>--</v>
      </c>
      <c r="M24" s="38" t="str">
        <f t="shared" si="10"/>
        <v>--</v>
      </c>
      <c r="N24" s="38" t="str">
        <f t="shared" si="10"/>
        <v>--</v>
      </c>
      <c r="O24" s="38" t="str">
        <f t="shared" si="10"/>
        <v>--</v>
      </c>
      <c r="P24" s="38" t="str">
        <f t="shared" si="10"/>
        <v>--</v>
      </c>
      <c r="Q24" s="38" t="str">
        <f t="shared" si="10"/>
        <v>--</v>
      </c>
      <c r="R24" s="38" t="str">
        <f t="shared" si="10"/>
        <v>--</v>
      </c>
      <c r="S24" s="38" t="str">
        <f t="shared" si="10"/>
        <v>--</v>
      </c>
      <c r="T24" s="38" t="str">
        <f t="shared" si="10"/>
        <v>--</v>
      </c>
      <c r="U24" s="38" t="str">
        <f t="shared" si="10"/>
        <v>--</v>
      </c>
      <c r="V24" s="38" t="str">
        <f t="shared" si="10"/>
        <v>--</v>
      </c>
      <c r="W24" s="38" t="str">
        <f t="shared" si="10"/>
        <v>--</v>
      </c>
      <c r="X24" s="38" t="str">
        <f t="shared" si="10"/>
        <v>--</v>
      </c>
      <c r="Y24" s="38" t="str">
        <f t="shared" si="10"/>
        <v>--</v>
      </c>
      <c r="Z24" s="38" t="str">
        <f t="shared" si="10"/>
        <v>--</v>
      </c>
      <c r="AA24" s="38" t="str">
        <f t="shared" si="10"/>
        <v>--</v>
      </c>
      <c r="AB24" s="38" t="str">
        <f t="shared" si="10"/>
        <v>--</v>
      </c>
      <c r="AC24" s="38" t="str">
        <f t="shared" si="10"/>
        <v>--</v>
      </c>
      <c r="AD24" s="38" t="str">
        <f t="shared" si="10"/>
        <v>--</v>
      </c>
      <c r="AE24" s="38" t="str">
        <f t="shared" si="10"/>
        <v>--</v>
      </c>
      <c r="AF24" s="38" t="str">
        <f t="shared" si="10"/>
        <v>--</v>
      </c>
      <c r="AG24" s="38" t="str">
        <f t="shared" si="10"/>
        <v>--</v>
      </c>
      <c r="AH24" s="38" t="str">
        <f t="shared" si="10"/>
        <v>--</v>
      </c>
      <c r="AI24" s="38" t="str">
        <f t="shared" si="10"/>
        <v>--</v>
      </c>
      <c r="AJ24" s="38" t="str">
        <f t="shared" si="10"/>
        <v>--</v>
      </c>
      <c r="AK24" s="38" t="str">
        <f t="shared" si="10"/>
        <v>--</v>
      </c>
      <c r="AL24" s="38" t="str">
        <f t="shared" si="10"/>
        <v>--</v>
      </c>
      <c r="AM24" s="38" t="str">
        <f t="shared" si="10"/>
        <v>--</v>
      </c>
      <c r="AN24" s="38" t="str">
        <f t="shared" si="10"/>
        <v>--</v>
      </c>
      <c r="AO24" s="38" t="str">
        <f t="shared" si="10"/>
        <v>--</v>
      </c>
      <c r="AP24" s="38" t="str">
        <f t="shared" si="10"/>
        <v>--</v>
      </c>
      <c r="AQ24" s="38" t="str">
        <f t="shared" si="10"/>
        <v>--</v>
      </c>
      <c r="AR24" s="38" t="str">
        <f t="shared" si="10"/>
        <v>--</v>
      </c>
      <c r="AS24" s="38" t="str">
        <f t="shared" si="10"/>
        <v>--</v>
      </c>
      <c r="AT24" s="38" t="str">
        <f t="shared" si="10"/>
        <v>--</v>
      </c>
      <c r="AU24" s="38" t="str">
        <f t="shared" si="10"/>
        <v>--</v>
      </c>
      <c r="AV24" s="38" t="str">
        <f t="shared" si="10"/>
        <v>--</v>
      </c>
      <c r="AW24" s="38" t="str">
        <f t="shared" si="10"/>
        <v>--</v>
      </c>
      <c r="AX24" s="38" t="str">
        <f t="shared" si="10"/>
        <v>--</v>
      </c>
      <c r="AY24" s="38" t="str">
        <f t="shared" si="10"/>
        <v>--</v>
      </c>
      <c r="AZ24" s="38" t="str">
        <f t="shared" si="10"/>
        <v>--</v>
      </c>
      <c r="BA24" s="38" t="str">
        <f t="shared" si="10"/>
        <v>--</v>
      </c>
      <c r="BB24" s="38" t="str">
        <f t="shared" si="10"/>
        <v>--</v>
      </c>
      <c r="BC24" s="38" t="str">
        <f t="shared" si="10"/>
        <v>--</v>
      </c>
      <c r="BD24" s="38" t="str">
        <f t="shared" si="10"/>
        <v>--</v>
      </c>
      <c r="BE24" s="38" t="str">
        <f t="shared" si="10"/>
        <v>--</v>
      </c>
      <c r="BF24" s="38" t="str">
        <f t="shared" si="10"/>
        <v>--</v>
      </c>
      <c r="BG24" s="38" t="str">
        <f t="shared" si="10"/>
        <v>--</v>
      </c>
      <c r="BH24" s="38" t="str">
        <f t="shared" si="10"/>
        <v>--</v>
      </c>
      <c r="BI24" s="38" t="str">
        <f t="shared" si="10"/>
        <v>--</v>
      </c>
      <c r="BJ24" s="38" t="str">
        <f t="shared" si="10"/>
        <v>--</v>
      </c>
      <c r="BK24" s="38" t="str">
        <f t="shared" si="10"/>
        <v>--</v>
      </c>
      <c r="BL24" s="38" t="str">
        <f t="shared" si="10"/>
        <v>--</v>
      </c>
      <c r="BM24" s="38" t="str">
        <f t="shared" si="10"/>
        <v>--</v>
      </c>
      <c r="BN24" s="38" t="str">
        <f t="shared" si="10"/>
        <v>--</v>
      </c>
      <c r="BO24" s="38" t="str">
        <f t="shared" si="10"/>
        <v>--</v>
      </c>
      <c r="BP24" s="38" t="str">
        <f t="shared" ref="BP24:EA24" si="11">IF(BP22,BP22/(BP23+BP22),"--")</f>
        <v>--</v>
      </c>
      <c r="BQ24" s="38" t="str">
        <f t="shared" si="11"/>
        <v>--</v>
      </c>
      <c r="BR24" s="38" t="str">
        <f t="shared" si="11"/>
        <v>--</v>
      </c>
      <c r="BS24" s="38" t="str">
        <f t="shared" si="11"/>
        <v>--</v>
      </c>
      <c r="BT24" s="38" t="str">
        <f t="shared" si="11"/>
        <v>--</v>
      </c>
      <c r="BU24" s="38" t="str">
        <f t="shared" si="11"/>
        <v>--</v>
      </c>
      <c r="BV24" s="38" t="str">
        <f t="shared" si="11"/>
        <v>--</v>
      </c>
      <c r="BW24" s="38" t="str">
        <f t="shared" si="11"/>
        <v>--</v>
      </c>
      <c r="BX24" s="38" t="str">
        <f t="shared" si="11"/>
        <v>--</v>
      </c>
      <c r="BY24" s="38" t="str">
        <f t="shared" si="11"/>
        <v>--</v>
      </c>
      <c r="BZ24" s="38" t="str">
        <f t="shared" si="11"/>
        <v>--</v>
      </c>
      <c r="CA24" s="38" t="str">
        <f t="shared" si="11"/>
        <v>--</v>
      </c>
      <c r="CB24" s="38" t="str">
        <f t="shared" si="11"/>
        <v>--</v>
      </c>
      <c r="CC24" s="38" t="str">
        <f t="shared" si="11"/>
        <v>--</v>
      </c>
      <c r="CD24" s="38" t="str">
        <f t="shared" si="11"/>
        <v>--</v>
      </c>
      <c r="CE24" s="38" t="str">
        <f t="shared" si="11"/>
        <v>--</v>
      </c>
      <c r="CF24" s="38" t="str">
        <f t="shared" si="11"/>
        <v>--</v>
      </c>
      <c r="CG24" s="38" t="str">
        <f t="shared" si="11"/>
        <v>--</v>
      </c>
      <c r="CH24" s="38" t="str">
        <f t="shared" si="11"/>
        <v>--</v>
      </c>
      <c r="CI24" s="38" t="str">
        <f t="shared" si="11"/>
        <v>--</v>
      </c>
      <c r="CJ24" s="38" t="str">
        <f t="shared" si="11"/>
        <v>--</v>
      </c>
      <c r="CK24" s="38" t="str">
        <f t="shared" si="11"/>
        <v>--</v>
      </c>
      <c r="CL24" s="38" t="str">
        <f t="shared" si="11"/>
        <v>--</v>
      </c>
      <c r="CM24" s="38" t="str">
        <f t="shared" si="11"/>
        <v>--</v>
      </c>
      <c r="CN24" s="38" t="str">
        <f t="shared" si="11"/>
        <v>--</v>
      </c>
      <c r="CO24" s="38" t="str">
        <f t="shared" si="11"/>
        <v>--</v>
      </c>
      <c r="CP24" s="38" t="str">
        <f t="shared" si="11"/>
        <v>--</v>
      </c>
      <c r="CQ24" s="38" t="str">
        <f t="shared" si="11"/>
        <v>--</v>
      </c>
      <c r="CR24" s="38" t="str">
        <f t="shared" si="11"/>
        <v>--</v>
      </c>
      <c r="CS24" s="38" t="str">
        <f t="shared" si="11"/>
        <v>--</v>
      </c>
      <c r="CT24" s="38" t="str">
        <f t="shared" si="11"/>
        <v>--</v>
      </c>
      <c r="CU24" s="38" t="str">
        <f t="shared" si="11"/>
        <v>--</v>
      </c>
      <c r="CV24" s="38" t="str">
        <f t="shared" si="11"/>
        <v>--</v>
      </c>
      <c r="CW24" s="38" t="str">
        <f t="shared" si="11"/>
        <v>--</v>
      </c>
      <c r="CX24" s="38" t="str">
        <f t="shared" si="11"/>
        <v>--</v>
      </c>
      <c r="CY24" s="38" t="str">
        <f t="shared" si="11"/>
        <v>--</v>
      </c>
      <c r="CZ24" s="38" t="str">
        <f t="shared" si="11"/>
        <v>--</v>
      </c>
      <c r="DA24" s="38" t="str">
        <f t="shared" si="11"/>
        <v>--</v>
      </c>
      <c r="DB24" s="38" t="str">
        <f t="shared" si="11"/>
        <v>--</v>
      </c>
      <c r="DC24" s="38" t="str">
        <f t="shared" si="11"/>
        <v>--</v>
      </c>
      <c r="DD24" s="38" t="str">
        <f t="shared" si="11"/>
        <v>--</v>
      </c>
      <c r="DE24" s="38" t="str">
        <f t="shared" si="11"/>
        <v>--</v>
      </c>
      <c r="DF24" s="38" t="str">
        <f t="shared" si="11"/>
        <v>--</v>
      </c>
      <c r="DG24" s="38" t="str">
        <f t="shared" si="11"/>
        <v>--</v>
      </c>
      <c r="DH24" s="38" t="str">
        <f t="shared" si="11"/>
        <v>--</v>
      </c>
      <c r="DI24" s="38" t="str">
        <f t="shared" si="11"/>
        <v>--</v>
      </c>
      <c r="DJ24" s="38" t="str">
        <f t="shared" si="11"/>
        <v>--</v>
      </c>
      <c r="DK24" s="38" t="str">
        <f t="shared" si="11"/>
        <v>--</v>
      </c>
      <c r="DL24" s="38" t="str">
        <f t="shared" si="11"/>
        <v>--</v>
      </c>
      <c r="DM24" s="38" t="str">
        <f t="shared" si="11"/>
        <v>--</v>
      </c>
      <c r="DN24" s="38" t="str">
        <f t="shared" si="11"/>
        <v>--</v>
      </c>
      <c r="DO24" s="38" t="str">
        <f t="shared" si="11"/>
        <v>--</v>
      </c>
      <c r="DP24" s="38" t="str">
        <f t="shared" si="11"/>
        <v>--</v>
      </c>
      <c r="DQ24" s="38" t="str">
        <f t="shared" si="11"/>
        <v>--</v>
      </c>
      <c r="DR24" s="38" t="str">
        <f t="shared" si="11"/>
        <v>--</v>
      </c>
      <c r="DS24" s="38" t="str">
        <f t="shared" si="11"/>
        <v>--</v>
      </c>
      <c r="DT24" s="38" t="str">
        <f t="shared" si="11"/>
        <v>--</v>
      </c>
      <c r="DU24" s="38" t="str">
        <f t="shared" si="11"/>
        <v>--</v>
      </c>
      <c r="DV24" s="38" t="str">
        <f t="shared" si="11"/>
        <v>--</v>
      </c>
      <c r="DW24" s="38" t="str">
        <f t="shared" si="11"/>
        <v>--</v>
      </c>
      <c r="DX24" s="38" t="str">
        <f t="shared" si="11"/>
        <v>--</v>
      </c>
      <c r="DY24" s="38" t="str">
        <f t="shared" si="11"/>
        <v>--</v>
      </c>
      <c r="DZ24" s="38" t="str">
        <f t="shared" si="11"/>
        <v>--</v>
      </c>
      <c r="EA24" s="38" t="str">
        <f t="shared" si="11"/>
        <v>--</v>
      </c>
      <c r="EB24" s="38" t="str">
        <f t="shared" ref="EB24:GM24" si="12">IF(EB22,EB22/(EB23+EB22),"--")</f>
        <v>--</v>
      </c>
      <c r="EC24" s="38" t="str">
        <f t="shared" si="12"/>
        <v>--</v>
      </c>
      <c r="ED24" s="38" t="str">
        <f t="shared" si="12"/>
        <v>--</v>
      </c>
      <c r="EE24" s="38" t="str">
        <f t="shared" si="12"/>
        <v>--</v>
      </c>
      <c r="EF24" s="38" t="str">
        <f t="shared" si="12"/>
        <v>--</v>
      </c>
      <c r="EG24" s="38" t="str">
        <f t="shared" si="12"/>
        <v>--</v>
      </c>
      <c r="EH24" s="38" t="str">
        <f t="shared" si="12"/>
        <v>--</v>
      </c>
      <c r="EI24" s="38" t="str">
        <f t="shared" si="12"/>
        <v>--</v>
      </c>
      <c r="EJ24" s="38" t="str">
        <f t="shared" si="12"/>
        <v>--</v>
      </c>
      <c r="EK24" s="38" t="str">
        <f t="shared" si="12"/>
        <v>--</v>
      </c>
      <c r="EL24" s="38" t="str">
        <f t="shared" si="12"/>
        <v>--</v>
      </c>
      <c r="EM24" s="38" t="str">
        <f t="shared" si="12"/>
        <v>--</v>
      </c>
      <c r="EN24" s="38" t="str">
        <f t="shared" si="12"/>
        <v>--</v>
      </c>
      <c r="EO24" s="38" t="str">
        <f t="shared" si="12"/>
        <v>--</v>
      </c>
      <c r="EP24" s="38" t="str">
        <f t="shared" si="12"/>
        <v>--</v>
      </c>
      <c r="EQ24" s="38" t="str">
        <f t="shared" si="12"/>
        <v>--</v>
      </c>
      <c r="ER24" s="38" t="str">
        <f t="shared" si="12"/>
        <v>--</v>
      </c>
      <c r="ES24" s="38" t="str">
        <f t="shared" si="12"/>
        <v>--</v>
      </c>
      <c r="ET24" s="38" t="str">
        <f t="shared" si="12"/>
        <v>--</v>
      </c>
      <c r="EU24" s="38" t="str">
        <f t="shared" si="12"/>
        <v>--</v>
      </c>
      <c r="EV24" s="38" t="str">
        <f t="shared" si="12"/>
        <v>--</v>
      </c>
      <c r="EW24" s="38" t="str">
        <f t="shared" si="12"/>
        <v>--</v>
      </c>
      <c r="EX24" s="38" t="str">
        <f t="shared" si="12"/>
        <v>--</v>
      </c>
      <c r="EY24" s="38" t="str">
        <f t="shared" si="12"/>
        <v>--</v>
      </c>
      <c r="EZ24" s="38" t="str">
        <f t="shared" si="12"/>
        <v>--</v>
      </c>
      <c r="FA24" s="38" t="str">
        <f t="shared" si="12"/>
        <v>--</v>
      </c>
      <c r="FB24" s="38" t="str">
        <f t="shared" si="12"/>
        <v>--</v>
      </c>
      <c r="FC24" s="38" t="str">
        <f t="shared" si="12"/>
        <v>--</v>
      </c>
      <c r="FD24" s="38" t="str">
        <f t="shared" si="12"/>
        <v>--</v>
      </c>
      <c r="FE24" s="38" t="str">
        <f t="shared" si="12"/>
        <v>--</v>
      </c>
      <c r="FF24" s="38" t="str">
        <f t="shared" si="12"/>
        <v>--</v>
      </c>
      <c r="FG24" s="38" t="str">
        <f t="shared" si="12"/>
        <v>--</v>
      </c>
      <c r="FH24" s="38" t="str">
        <f t="shared" si="12"/>
        <v>--</v>
      </c>
      <c r="FI24" s="38" t="str">
        <f t="shared" si="12"/>
        <v>--</v>
      </c>
      <c r="FJ24" s="38" t="str">
        <f t="shared" si="12"/>
        <v>--</v>
      </c>
      <c r="FK24" s="38" t="str">
        <f t="shared" si="12"/>
        <v>--</v>
      </c>
      <c r="FL24" s="38" t="str">
        <f t="shared" si="12"/>
        <v>--</v>
      </c>
      <c r="FM24" s="38" t="str">
        <f t="shared" si="12"/>
        <v>--</v>
      </c>
      <c r="FN24" s="38" t="str">
        <f t="shared" si="12"/>
        <v>--</v>
      </c>
      <c r="FO24" s="38" t="str">
        <f t="shared" si="12"/>
        <v>--</v>
      </c>
      <c r="FP24" s="38" t="str">
        <f t="shared" si="12"/>
        <v>--</v>
      </c>
      <c r="FQ24" s="38" t="str">
        <f t="shared" si="12"/>
        <v>--</v>
      </c>
      <c r="FR24" s="38" t="str">
        <f t="shared" si="12"/>
        <v>--</v>
      </c>
      <c r="FS24" s="38" t="str">
        <f t="shared" si="12"/>
        <v>--</v>
      </c>
      <c r="FT24" s="38" t="str">
        <f t="shared" si="12"/>
        <v>--</v>
      </c>
      <c r="FU24" s="38" t="str">
        <f t="shared" si="12"/>
        <v>--</v>
      </c>
      <c r="FV24" s="38" t="str">
        <f t="shared" si="12"/>
        <v>--</v>
      </c>
      <c r="FW24" s="38" t="str">
        <f t="shared" si="12"/>
        <v>--</v>
      </c>
      <c r="FX24" s="38" t="str">
        <f t="shared" si="12"/>
        <v>--</v>
      </c>
      <c r="FY24" s="38" t="str">
        <f t="shared" si="12"/>
        <v>--</v>
      </c>
      <c r="FZ24" s="38" t="str">
        <f t="shared" si="12"/>
        <v>--</v>
      </c>
      <c r="GA24" s="38" t="str">
        <f t="shared" si="12"/>
        <v>--</v>
      </c>
      <c r="GB24" s="38" t="str">
        <f t="shared" si="12"/>
        <v>--</v>
      </c>
      <c r="GC24" s="38" t="str">
        <f t="shared" si="12"/>
        <v>--</v>
      </c>
      <c r="GD24" s="38" t="str">
        <f t="shared" si="12"/>
        <v>--</v>
      </c>
      <c r="GE24" s="38" t="str">
        <f t="shared" si="12"/>
        <v>--</v>
      </c>
      <c r="GF24" s="38" t="str">
        <f t="shared" si="12"/>
        <v>--</v>
      </c>
      <c r="GG24" s="38" t="str">
        <f t="shared" si="12"/>
        <v>--</v>
      </c>
      <c r="GH24" s="38" t="str">
        <f t="shared" si="12"/>
        <v>--</v>
      </c>
      <c r="GI24" s="38" t="str">
        <f t="shared" si="12"/>
        <v>--</v>
      </c>
      <c r="GJ24" s="38" t="str">
        <f t="shared" si="12"/>
        <v>--</v>
      </c>
      <c r="GK24" s="38" t="str">
        <f t="shared" si="12"/>
        <v>--</v>
      </c>
      <c r="GL24" s="38" t="str">
        <f t="shared" si="12"/>
        <v>--</v>
      </c>
      <c r="GM24" s="38" t="str">
        <f t="shared" si="12"/>
        <v>--</v>
      </c>
      <c r="GN24" s="38" t="str">
        <f t="shared" ref="GN24:GU24" si="13">IF(GN22,GN22/(GN23+GN22),"--")</f>
        <v>--</v>
      </c>
      <c r="GO24" s="38" t="str">
        <f t="shared" si="13"/>
        <v>--</v>
      </c>
      <c r="GP24" s="38" t="str">
        <f t="shared" si="13"/>
        <v>--</v>
      </c>
      <c r="GQ24" s="38" t="str">
        <f t="shared" si="13"/>
        <v>--</v>
      </c>
      <c r="GR24" s="38" t="str">
        <f t="shared" si="13"/>
        <v>--</v>
      </c>
      <c r="GS24" s="38" t="str">
        <f t="shared" si="13"/>
        <v>--</v>
      </c>
      <c r="GT24" s="38" t="str">
        <f t="shared" si="13"/>
        <v>--</v>
      </c>
      <c r="GU24" s="38" t="str">
        <f t="shared" si="13"/>
        <v>--</v>
      </c>
    </row>
    <row r="25" spans="1:204" x14ac:dyDescent="0.25">
      <c r="A25" s="33">
        <v>5.5</v>
      </c>
      <c r="B25" s="33" t="s">
        <v>91</v>
      </c>
      <c r="C25" s="37">
        <f>COUNTIF(C16,"Y")</f>
        <v>0</v>
      </c>
      <c r="D25" s="37">
        <f t="shared" ref="D25:BO25" si="14">COUNTIF(D16,"Y")</f>
        <v>0</v>
      </c>
      <c r="E25" s="37">
        <f t="shared" si="14"/>
        <v>0</v>
      </c>
      <c r="F25" s="37">
        <f t="shared" si="14"/>
        <v>0</v>
      </c>
      <c r="G25" s="37">
        <f t="shared" si="14"/>
        <v>0</v>
      </c>
      <c r="H25" s="37">
        <f t="shared" si="14"/>
        <v>0</v>
      </c>
      <c r="I25" s="37">
        <f t="shared" si="14"/>
        <v>0</v>
      </c>
      <c r="J25" s="37">
        <f t="shared" si="14"/>
        <v>0</v>
      </c>
      <c r="K25" s="37">
        <f t="shared" si="14"/>
        <v>0</v>
      </c>
      <c r="L25" s="37">
        <f t="shared" si="14"/>
        <v>0</v>
      </c>
      <c r="M25" s="37">
        <f t="shared" si="14"/>
        <v>0</v>
      </c>
      <c r="N25" s="37">
        <f t="shared" si="14"/>
        <v>0</v>
      </c>
      <c r="O25" s="37">
        <f t="shared" si="14"/>
        <v>0</v>
      </c>
      <c r="P25" s="37">
        <f t="shared" si="14"/>
        <v>0</v>
      </c>
      <c r="Q25" s="37">
        <f t="shared" si="14"/>
        <v>0</v>
      </c>
      <c r="R25" s="37">
        <f t="shared" si="14"/>
        <v>0</v>
      </c>
      <c r="S25" s="37">
        <f t="shared" si="14"/>
        <v>0</v>
      </c>
      <c r="T25" s="37">
        <f t="shared" si="14"/>
        <v>0</v>
      </c>
      <c r="U25" s="37">
        <f t="shared" si="14"/>
        <v>0</v>
      </c>
      <c r="V25" s="37">
        <f t="shared" si="14"/>
        <v>0</v>
      </c>
      <c r="W25" s="37">
        <f t="shared" si="14"/>
        <v>0</v>
      </c>
      <c r="X25" s="37">
        <f t="shared" si="14"/>
        <v>0</v>
      </c>
      <c r="Y25" s="37">
        <f t="shared" si="14"/>
        <v>0</v>
      </c>
      <c r="Z25" s="37">
        <f t="shared" si="14"/>
        <v>0</v>
      </c>
      <c r="AA25" s="37">
        <f t="shared" si="14"/>
        <v>0</v>
      </c>
      <c r="AB25" s="37">
        <f t="shared" si="14"/>
        <v>0</v>
      </c>
      <c r="AC25" s="37">
        <f t="shared" si="14"/>
        <v>0</v>
      </c>
      <c r="AD25" s="37">
        <f t="shared" si="14"/>
        <v>0</v>
      </c>
      <c r="AE25" s="37">
        <f t="shared" si="14"/>
        <v>0</v>
      </c>
      <c r="AF25" s="37">
        <f t="shared" si="14"/>
        <v>0</v>
      </c>
      <c r="AG25" s="37">
        <f t="shared" si="14"/>
        <v>0</v>
      </c>
      <c r="AH25" s="37">
        <f t="shared" si="14"/>
        <v>0</v>
      </c>
      <c r="AI25" s="37">
        <f t="shared" si="14"/>
        <v>0</v>
      </c>
      <c r="AJ25" s="37">
        <f t="shared" si="14"/>
        <v>0</v>
      </c>
      <c r="AK25" s="37">
        <f t="shared" si="14"/>
        <v>0</v>
      </c>
      <c r="AL25" s="37">
        <f t="shared" si="14"/>
        <v>0</v>
      </c>
      <c r="AM25" s="37">
        <f t="shared" si="14"/>
        <v>0</v>
      </c>
      <c r="AN25" s="37">
        <f t="shared" si="14"/>
        <v>0</v>
      </c>
      <c r="AO25" s="37">
        <f t="shared" si="14"/>
        <v>0</v>
      </c>
      <c r="AP25" s="37">
        <f t="shared" si="14"/>
        <v>0</v>
      </c>
      <c r="AQ25" s="37">
        <f t="shared" si="14"/>
        <v>0</v>
      </c>
      <c r="AR25" s="37">
        <f t="shared" si="14"/>
        <v>0</v>
      </c>
      <c r="AS25" s="37">
        <f t="shared" si="14"/>
        <v>0</v>
      </c>
      <c r="AT25" s="37">
        <f t="shared" si="14"/>
        <v>0</v>
      </c>
      <c r="AU25" s="37">
        <f t="shared" si="14"/>
        <v>0</v>
      </c>
      <c r="AV25" s="37">
        <f t="shared" si="14"/>
        <v>0</v>
      </c>
      <c r="AW25" s="37">
        <f t="shared" si="14"/>
        <v>0</v>
      </c>
      <c r="AX25" s="37">
        <f t="shared" si="14"/>
        <v>0</v>
      </c>
      <c r="AY25" s="37">
        <f t="shared" si="14"/>
        <v>0</v>
      </c>
      <c r="AZ25" s="37">
        <f t="shared" si="14"/>
        <v>0</v>
      </c>
      <c r="BA25" s="37">
        <f t="shared" si="14"/>
        <v>0</v>
      </c>
      <c r="BB25" s="37">
        <f t="shared" si="14"/>
        <v>0</v>
      </c>
      <c r="BC25" s="37">
        <f t="shared" si="14"/>
        <v>0</v>
      </c>
      <c r="BD25" s="37">
        <f t="shared" si="14"/>
        <v>0</v>
      </c>
      <c r="BE25" s="37">
        <f t="shared" si="14"/>
        <v>0</v>
      </c>
      <c r="BF25" s="37">
        <f t="shared" si="14"/>
        <v>0</v>
      </c>
      <c r="BG25" s="37">
        <f t="shared" si="14"/>
        <v>0</v>
      </c>
      <c r="BH25" s="37">
        <f t="shared" si="14"/>
        <v>0</v>
      </c>
      <c r="BI25" s="37">
        <f t="shared" si="14"/>
        <v>0</v>
      </c>
      <c r="BJ25" s="37">
        <f t="shared" si="14"/>
        <v>0</v>
      </c>
      <c r="BK25" s="37">
        <f t="shared" si="14"/>
        <v>0</v>
      </c>
      <c r="BL25" s="37">
        <f t="shared" si="14"/>
        <v>0</v>
      </c>
      <c r="BM25" s="37">
        <f t="shared" si="14"/>
        <v>0</v>
      </c>
      <c r="BN25" s="37">
        <f t="shared" si="14"/>
        <v>0</v>
      </c>
      <c r="BO25" s="37">
        <f t="shared" si="14"/>
        <v>0</v>
      </c>
      <c r="BP25" s="37">
        <f t="shared" ref="BP25:EA25" si="15">COUNTIF(BP16,"Y")</f>
        <v>0</v>
      </c>
      <c r="BQ25" s="37">
        <f t="shared" si="15"/>
        <v>0</v>
      </c>
      <c r="BR25" s="37">
        <f t="shared" si="15"/>
        <v>0</v>
      </c>
      <c r="BS25" s="37">
        <f t="shared" si="15"/>
        <v>0</v>
      </c>
      <c r="BT25" s="37">
        <f t="shared" si="15"/>
        <v>0</v>
      </c>
      <c r="BU25" s="37">
        <f t="shared" si="15"/>
        <v>0</v>
      </c>
      <c r="BV25" s="37">
        <f t="shared" si="15"/>
        <v>0</v>
      </c>
      <c r="BW25" s="37">
        <f t="shared" si="15"/>
        <v>0</v>
      </c>
      <c r="BX25" s="37">
        <f t="shared" si="15"/>
        <v>0</v>
      </c>
      <c r="BY25" s="37">
        <f t="shared" si="15"/>
        <v>0</v>
      </c>
      <c r="BZ25" s="37">
        <f t="shared" si="15"/>
        <v>0</v>
      </c>
      <c r="CA25" s="37">
        <f t="shared" si="15"/>
        <v>0</v>
      </c>
      <c r="CB25" s="37">
        <f t="shared" si="15"/>
        <v>0</v>
      </c>
      <c r="CC25" s="37">
        <f t="shared" si="15"/>
        <v>0</v>
      </c>
      <c r="CD25" s="37">
        <f t="shared" si="15"/>
        <v>0</v>
      </c>
      <c r="CE25" s="37">
        <f t="shared" si="15"/>
        <v>0</v>
      </c>
      <c r="CF25" s="37">
        <f t="shared" si="15"/>
        <v>0</v>
      </c>
      <c r="CG25" s="37">
        <f t="shared" si="15"/>
        <v>0</v>
      </c>
      <c r="CH25" s="37">
        <f t="shared" si="15"/>
        <v>0</v>
      </c>
      <c r="CI25" s="37">
        <f t="shared" si="15"/>
        <v>0</v>
      </c>
      <c r="CJ25" s="37">
        <f t="shared" si="15"/>
        <v>0</v>
      </c>
      <c r="CK25" s="37">
        <f t="shared" si="15"/>
        <v>0</v>
      </c>
      <c r="CL25" s="37">
        <f t="shared" si="15"/>
        <v>0</v>
      </c>
      <c r="CM25" s="37">
        <f t="shared" si="15"/>
        <v>0</v>
      </c>
      <c r="CN25" s="37">
        <f t="shared" si="15"/>
        <v>0</v>
      </c>
      <c r="CO25" s="37">
        <f t="shared" si="15"/>
        <v>0</v>
      </c>
      <c r="CP25" s="37">
        <f t="shared" si="15"/>
        <v>0</v>
      </c>
      <c r="CQ25" s="37">
        <f t="shared" si="15"/>
        <v>0</v>
      </c>
      <c r="CR25" s="37">
        <f t="shared" si="15"/>
        <v>0</v>
      </c>
      <c r="CS25" s="37">
        <f t="shared" si="15"/>
        <v>0</v>
      </c>
      <c r="CT25" s="37">
        <f t="shared" si="15"/>
        <v>0</v>
      </c>
      <c r="CU25" s="37">
        <f t="shared" si="15"/>
        <v>0</v>
      </c>
      <c r="CV25" s="37">
        <f t="shared" si="15"/>
        <v>0</v>
      </c>
      <c r="CW25" s="37">
        <f t="shared" si="15"/>
        <v>0</v>
      </c>
      <c r="CX25" s="37">
        <f t="shared" si="15"/>
        <v>0</v>
      </c>
      <c r="CY25" s="37">
        <f t="shared" si="15"/>
        <v>0</v>
      </c>
      <c r="CZ25" s="37">
        <f t="shared" si="15"/>
        <v>0</v>
      </c>
      <c r="DA25" s="37">
        <f t="shared" si="15"/>
        <v>0</v>
      </c>
      <c r="DB25" s="37">
        <f t="shared" si="15"/>
        <v>0</v>
      </c>
      <c r="DC25" s="37">
        <f t="shared" si="15"/>
        <v>0</v>
      </c>
      <c r="DD25" s="37">
        <f t="shared" si="15"/>
        <v>0</v>
      </c>
      <c r="DE25" s="37">
        <f t="shared" si="15"/>
        <v>0</v>
      </c>
      <c r="DF25" s="37">
        <f t="shared" si="15"/>
        <v>0</v>
      </c>
      <c r="DG25" s="37">
        <f t="shared" si="15"/>
        <v>0</v>
      </c>
      <c r="DH25" s="37">
        <f t="shared" si="15"/>
        <v>0</v>
      </c>
      <c r="DI25" s="37">
        <f t="shared" si="15"/>
        <v>0</v>
      </c>
      <c r="DJ25" s="37">
        <f t="shared" si="15"/>
        <v>0</v>
      </c>
      <c r="DK25" s="37">
        <f t="shared" si="15"/>
        <v>0</v>
      </c>
      <c r="DL25" s="37">
        <f t="shared" si="15"/>
        <v>0</v>
      </c>
      <c r="DM25" s="37">
        <f t="shared" si="15"/>
        <v>0</v>
      </c>
      <c r="DN25" s="37">
        <f t="shared" si="15"/>
        <v>0</v>
      </c>
      <c r="DO25" s="37">
        <f t="shared" si="15"/>
        <v>0</v>
      </c>
      <c r="DP25" s="37">
        <f t="shared" si="15"/>
        <v>0</v>
      </c>
      <c r="DQ25" s="37">
        <f t="shared" si="15"/>
        <v>0</v>
      </c>
      <c r="DR25" s="37">
        <f t="shared" si="15"/>
        <v>0</v>
      </c>
      <c r="DS25" s="37">
        <f t="shared" si="15"/>
        <v>0</v>
      </c>
      <c r="DT25" s="37">
        <f t="shared" si="15"/>
        <v>0</v>
      </c>
      <c r="DU25" s="37">
        <f t="shared" si="15"/>
        <v>0</v>
      </c>
      <c r="DV25" s="37">
        <f t="shared" si="15"/>
        <v>0</v>
      </c>
      <c r="DW25" s="37">
        <f t="shared" si="15"/>
        <v>0</v>
      </c>
      <c r="DX25" s="37">
        <f t="shared" si="15"/>
        <v>0</v>
      </c>
      <c r="DY25" s="37">
        <f t="shared" si="15"/>
        <v>0</v>
      </c>
      <c r="DZ25" s="37">
        <f t="shared" si="15"/>
        <v>0</v>
      </c>
      <c r="EA25" s="37">
        <f t="shared" si="15"/>
        <v>0</v>
      </c>
      <c r="EB25" s="37">
        <f t="shared" ref="EB25:GM25" si="16">COUNTIF(EB16,"Y")</f>
        <v>0</v>
      </c>
      <c r="EC25" s="37">
        <f t="shared" si="16"/>
        <v>0</v>
      </c>
      <c r="ED25" s="37">
        <f t="shared" si="16"/>
        <v>0</v>
      </c>
      <c r="EE25" s="37">
        <f t="shared" si="16"/>
        <v>0</v>
      </c>
      <c r="EF25" s="37">
        <f t="shared" si="16"/>
        <v>0</v>
      </c>
      <c r="EG25" s="37">
        <f t="shared" si="16"/>
        <v>0</v>
      </c>
      <c r="EH25" s="37">
        <f t="shared" si="16"/>
        <v>0</v>
      </c>
      <c r="EI25" s="37">
        <f t="shared" si="16"/>
        <v>0</v>
      </c>
      <c r="EJ25" s="37">
        <f t="shared" si="16"/>
        <v>0</v>
      </c>
      <c r="EK25" s="37">
        <f t="shared" si="16"/>
        <v>0</v>
      </c>
      <c r="EL25" s="37">
        <f t="shared" si="16"/>
        <v>0</v>
      </c>
      <c r="EM25" s="37">
        <f t="shared" si="16"/>
        <v>0</v>
      </c>
      <c r="EN25" s="37">
        <f t="shared" si="16"/>
        <v>0</v>
      </c>
      <c r="EO25" s="37">
        <f t="shared" si="16"/>
        <v>0</v>
      </c>
      <c r="EP25" s="37">
        <f t="shared" si="16"/>
        <v>0</v>
      </c>
      <c r="EQ25" s="37">
        <f t="shared" si="16"/>
        <v>0</v>
      </c>
      <c r="ER25" s="37">
        <f t="shared" si="16"/>
        <v>0</v>
      </c>
      <c r="ES25" s="37">
        <f t="shared" si="16"/>
        <v>0</v>
      </c>
      <c r="ET25" s="37">
        <f t="shared" si="16"/>
        <v>0</v>
      </c>
      <c r="EU25" s="37">
        <f t="shared" si="16"/>
        <v>0</v>
      </c>
      <c r="EV25" s="37">
        <f t="shared" si="16"/>
        <v>0</v>
      </c>
      <c r="EW25" s="37">
        <f t="shared" si="16"/>
        <v>0</v>
      </c>
      <c r="EX25" s="37">
        <f t="shared" si="16"/>
        <v>0</v>
      </c>
      <c r="EY25" s="37">
        <f t="shared" si="16"/>
        <v>0</v>
      </c>
      <c r="EZ25" s="37">
        <f t="shared" si="16"/>
        <v>0</v>
      </c>
      <c r="FA25" s="37">
        <f t="shared" si="16"/>
        <v>0</v>
      </c>
      <c r="FB25" s="37">
        <f t="shared" si="16"/>
        <v>0</v>
      </c>
      <c r="FC25" s="37">
        <f t="shared" si="16"/>
        <v>0</v>
      </c>
      <c r="FD25" s="37">
        <f t="shared" si="16"/>
        <v>0</v>
      </c>
      <c r="FE25" s="37">
        <f t="shared" si="16"/>
        <v>0</v>
      </c>
      <c r="FF25" s="37">
        <f t="shared" si="16"/>
        <v>0</v>
      </c>
      <c r="FG25" s="37">
        <f t="shared" si="16"/>
        <v>0</v>
      </c>
      <c r="FH25" s="37">
        <f t="shared" si="16"/>
        <v>0</v>
      </c>
      <c r="FI25" s="37">
        <f t="shared" si="16"/>
        <v>0</v>
      </c>
      <c r="FJ25" s="37">
        <f t="shared" si="16"/>
        <v>0</v>
      </c>
      <c r="FK25" s="37">
        <f t="shared" si="16"/>
        <v>0</v>
      </c>
      <c r="FL25" s="37">
        <f t="shared" si="16"/>
        <v>0</v>
      </c>
      <c r="FM25" s="37">
        <f t="shared" si="16"/>
        <v>0</v>
      </c>
      <c r="FN25" s="37">
        <f t="shared" si="16"/>
        <v>0</v>
      </c>
      <c r="FO25" s="37">
        <f t="shared" si="16"/>
        <v>0</v>
      </c>
      <c r="FP25" s="37">
        <f t="shared" si="16"/>
        <v>0</v>
      </c>
      <c r="FQ25" s="37">
        <f t="shared" si="16"/>
        <v>0</v>
      </c>
      <c r="FR25" s="37">
        <f t="shared" si="16"/>
        <v>0</v>
      </c>
      <c r="FS25" s="37">
        <f t="shared" si="16"/>
        <v>0</v>
      </c>
      <c r="FT25" s="37">
        <f t="shared" si="16"/>
        <v>0</v>
      </c>
      <c r="FU25" s="37">
        <f t="shared" si="16"/>
        <v>0</v>
      </c>
      <c r="FV25" s="37">
        <f t="shared" si="16"/>
        <v>0</v>
      </c>
      <c r="FW25" s="37">
        <f t="shared" si="16"/>
        <v>0</v>
      </c>
      <c r="FX25" s="37">
        <f t="shared" si="16"/>
        <v>0</v>
      </c>
      <c r="FY25" s="37">
        <f t="shared" si="16"/>
        <v>0</v>
      </c>
      <c r="FZ25" s="37">
        <f t="shared" si="16"/>
        <v>0</v>
      </c>
      <c r="GA25" s="37">
        <f t="shared" si="16"/>
        <v>0</v>
      </c>
      <c r="GB25" s="37">
        <f t="shared" si="16"/>
        <v>0</v>
      </c>
      <c r="GC25" s="37">
        <f t="shared" si="16"/>
        <v>0</v>
      </c>
      <c r="GD25" s="37">
        <f t="shared" si="16"/>
        <v>0</v>
      </c>
      <c r="GE25" s="37">
        <f t="shared" si="16"/>
        <v>0</v>
      </c>
      <c r="GF25" s="37">
        <f t="shared" si="16"/>
        <v>0</v>
      </c>
      <c r="GG25" s="37">
        <f t="shared" si="16"/>
        <v>0</v>
      </c>
      <c r="GH25" s="37">
        <f t="shared" si="16"/>
        <v>0</v>
      </c>
      <c r="GI25" s="37">
        <f t="shared" si="16"/>
        <v>0</v>
      </c>
      <c r="GJ25" s="37">
        <f t="shared" si="16"/>
        <v>0</v>
      </c>
      <c r="GK25" s="37">
        <f t="shared" si="16"/>
        <v>0</v>
      </c>
      <c r="GL25" s="37">
        <f t="shared" si="16"/>
        <v>0</v>
      </c>
      <c r="GM25" s="37">
        <f t="shared" si="16"/>
        <v>0</v>
      </c>
      <c r="GN25" s="37">
        <f t="shared" ref="GN25:GT25" si="17">COUNTIF(GN16,"Y")</f>
        <v>0</v>
      </c>
      <c r="GO25" s="37">
        <f t="shared" si="17"/>
        <v>0</v>
      </c>
      <c r="GP25" s="37">
        <f t="shared" si="17"/>
        <v>0</v>
      </c>
      <c r="GQ25" s="37">
        <f t="shared" si="17"/>
        <v>0</v>
      </c>
      <c r="GR25" s="37">
        <f t="shared" si="17"/>
        <v>0</v>
      </c>
      <c r="GS25" s="37">
        <f t="shared" si="17"/>
        <v>0</v>
      </c>
      <c r="GT25" s="37">
        <f t="shared" si="17"/>
        <v>0</v>
      </c>
      <c r="GU25" s="37">
        <f>SUM(C25:GT25)</f>
        <v>0</v>
      </c>
    </row>
    <row r="26" spans="1:204" x14ac:dyDescent="0.25">
      <c r="A26" s="33">
        <v>5.6</v>
      </c>
      <c r="B26" s="33" t="s">
        <v>92</v>
      </c>
      <c r="C26" s="37">
        <f>COUNTIF(C8,"Y")</f>
        <v>0</v>
      </c>
      <c r="D26" s="37">
        <f t="shared" ref="D26:BO26" si="18">COUNTIF(D8,"Y")</f>
        <v>0</v>
      </c>
      <c r="E26" s="37">
        <f t="shared" si="18"/>
        <v>0</v>
      </c>
      <c r="F26" s="37">
        <f t="shared" si="18"/>
        <v>0</v>
      </c>
      <c r="G26" s="37">
        <f t="shared" si="18"/>
        <v>0</v>
      </c>
      <c r="H26" s="37">
        <f t="shared" si="18"/>
        <v>0</v>
      </c>
      <c r="I26" s="37">
        <f t="shared" si="18"/>
        <v>0</v>
      </c>
      <c r="J26" s="37">
        <f t="shared" si="18"/>
        <v>0</v>
      </c>
      <c r="K26" s="37">
        <f t="shared" si="18"/>
        <v>0</v>
      </c>
      <c r="L26" s="37">
        <f t="shared" si="18"/>
        <v>0</v>
      </c>
      <c r="M26" s="37">
        <f t="shared" si="18"/>
        <v>0</v>
      </c>
      <c r="N26" s="37">
        <f t="shared" si="18"/>
        <v>0</v>
      </c>
      <c r="O26" s="37">
        <f t="shared" si="18"/>
        <v>0</v>
      </c>
      <c r="P26" s="37">
        <f t="shared" si="18"/>
        <v>0</v>
      </c>
      <c r="Q26" s="37">
        <f t="shared" si="18"/>
        <v>0</v>
      </c>
      <c r="R26" s="37">
        <f t="shared" si="18"/>
        <v>0</v>
      </c>
      <c r="S26" s="37">
        <f t="shared" si="18"/>
        <v>0</v>
      </c>
      <c r="T26" s="37">
        <f t="shared" si="18"/>
        <v>0</v>
      </c>
      <c r="U26" s="37">
        <f t="shared" si="18"/>
        <v>0</v>
      </c>
      <c r="V26" s="37">
        <f t="shared" si="18"/>
        <v>0</v>
      </c>
      <c r="W26" s="37">
        <f t="shared" si="18"/>
        <v>0</v>
      </c>
      <c r="X26" s="37">
        <f t="shared" si="18"/>
        <v>0</v>
      </c>
      <c r="Y26" s="37">
        <f t="shared" si="18"/>
        <v>0</v>
      </c>
      <c r="Z26" s="37">
        <f t="shared" si="18"/>
        <v>0</v>
      </c>
      <c r="AA26" s="37">
        <f t="shared" si="18"/>
        <v>0</v>
      </c>
      <c r="AB26" s="37">
        <f t="shared" si="18"/>
        <v>0</v>
      </c>
      <c r="AC26" s="37">
        <f t="shared" si="18"/>
        <v>0</v>
      </c>
      <c r="AD26" s="37">
        <f t="shared" si="18"/>
        <v>0</v>
      </c>
      <c r="AE26" s="37">
        <f t="shared" si="18"/>
        <v>0</v>
      </c>
      <c r="AF26" s="37">
        <f t="shared" si="18"/>
        <v>0</v>
      </c>
      <c r="AG26" s="37">
        <f t="shared" si="18"/>
        <v>0</v>
      </c>
      <c r="AH26" s="37">
        <f t="shared" si="18"/>
        <v>0</v>
      </c>
      <c r="AI26" s="37">
        <f t="shared" si="18"/>
        <v>0</v>
      </c>
      <c r="AJ26" s="37">
        <f t="shared" si="18"/>
        <v>0</v>
      </c>
      <c r="AK26" s="37">
        <f t="shared" si="18"/>
        <v>0</v>
      </c>
      <c r="AL26" s="37">
        <f t="shared" si="18"/>
        <v>0</v>
      </c>
      <c r="AM26" s="37">
        <f t="shared" si="18"/>
        <v>0</v>
      </c>
      <c r="AN26" s="37">
        <f t="shared" si="18"/>
        <v>0</v>
      </c>
      <c r="AO26" s="37">
        <f t="shared" si="18"/>
        <v>0</v>
      </c>
      <c r="AP26" s="37">
        <f t="shared" si="18"/>
        <v>0</v>
      </c>
      <c r="AQ26" s="37">
        <f t="shared" si="18"/>
        <v>0</v>
      </c>
      <c r="AR26" s="37">
        <f t="shared" si="18"/>
        <v>0</v>
      </c>
      <c r="AS26" s="37">
        <f t="shared" si="18"/>
        <v>0</v>
      </c>
      <c r="AT26" s="37">
        <f t="shared" si="18"/>
        <v>0</v>
      </c>
      <c r="AU26" s="37">
        <f t="shared" si="18"/>
        <v>0</v>
      </c>
      <c r="AV26" s="37">
        <f t="shared" si="18"/>
        <v>0</v>
      </c>
      <c r="AW26" s="37">
        <f t="shared" si="18"/>
        <v>0</v>
      </c>
      <c r="AX26" s="37">
        <f t="shared" si="18"/>
        <v>0</v>
      </c>
      <c r="AY26" s="37">
        <f t="shared" si="18"/>
        <v>0</v>
      </c>
      <c r="AZ26" s="37">
        <f t="shared" si="18"/>
        <v>0</v>
      </c>
      <c r="BA26" s="37">
        <f t="shared" si="18"/>
        <v>0</v>
      </c>
      <c r="BB26" s="37">
        <f t="shared" si="18"/>
        <v>0</v>
      </c>
      <c r="BC26" s="37">
        <f t="shared" si="18"/>
        <v>0</v>
      </c>
      <c r="BD26" s="37">
        <f t="shared" si="18"/>
        <v>0</v>
      </c>
      <c r="BE26" s="37">
        <f t="shared" si="18"/>
        <v>0</v>
      </c>
      <c r="BF26" s="37">
        <f t="shared" si="18"/>
        <v>0</v>
      </c>
      <c r="BG26" s="37">
        <f t="shared" si="18"/>
        <v>0</v>
      </c>
      <c r="BH26" s="37">
        <f t="shared" si="18"/>
        <v>0</v>
      </c>
      <c r="BI26" s="37">
        <f t="shared" si="18"/>
        <v>0</v>
      </c>
      <c r="BJ26" s="37">
        <f t="shared" si="18"/>
        <v>0</v>
      </c>
      <c r="BK26" s="37">
        <f t="shared" si="18"/>
        <v>0</v>
      </c>
      <c r="BL26" s="37">
        <f t="shared" si="18"/>
        <v>0</v>
      </c>
      <c r="BM26" s="37">
        <f t="shared" si="18"/>
        <v>0</v>
      </c>
      <c r="BN26" s="37">
        <f t="shared" si="18"/>
        <v>0</v>
      </c>
      <c r="BO26" s="37">
        <f t="shared" si="18"/>
        <v>0</v>
      </c>
      <c r="BP26" s="37">
        <f t="shared" ref="BP26:EA26" si="19">COUNTIF(BP8,"Y")</f>
        <v>0</v>
      </c>
      <c r="BQ26" s="37">
        <f t="shared" si="19"/>
        <v>0</v>
      </c>
      <c r="BR26" s="37">
        <f t="shared" si="19"/>
        <v>0</v>
      </c>
      <c r="BS26" s="37">
        <f t="shared" si="19"/>
        <v>0</v>
      </c>
      <c r="BT26" s="37">
        <f t="shared" si="19"/>
        <v>0</v>
      </c>
      <c r="BU26" s="37">
        <f t="shared" si="19"/>
        <v>0</v>
      </c>
      <c r="BV26" s="37">
        <f t="shared" si="19"/>
        <v>0</v>
      </c>
      <c r="BW26" s="37">
        <f t="shared" si="19"/>
        <v>0</v>
      </c>
      <c r="BX26" s="37">
        <f t="shared" si="19"/>
        <v>0</v>
      </c>
      <c r="BY26" s="37">
        <f t="shared" si="19"/>
        <v>0</v>
      </c>
      <c r="BZ26" s="37">
        <f t="shared" si="19"/>
        <v>0</v>
      </c>
      <c r="CA26" s="37">
        <f t="shared" si="19"/>
        <v>0</v>
      </c>
      <c r="CB26" s="37">
        <f t="shared" si="19"/>
        <v>0</v>
      </c>
      <c r="CC26" s="37">
        <f t="shared" si="19"/>
        <v>0</v>
      </c>
      <c r="CD26" s="37">
        <f t="shared" si="19"/>
        <v>0</v>
      </c>
      <c r="CE26" s="37">
        <f t="shared" si="19"/>
        <v>0</v>
      </c>
      <c r="CF26" s="37">
        <f t="shared" si="19"/>
        <v>0</v>
      </c>
      <c r="CG26" s="37">
        <f t="shared" si="19"/>
        <v>0</v>
      </c>
      <c r="CH26" s="37">
        <f t="shared" si="19"/>
        <v>0</v>
      </c>
      <c r="CI26" s="37">
        <f t="shared" si="19"/>
        <v>0</v>
      </c>
      <c r="CJ26" s="37">
        <f t="shared" si="19"/>
        <v>0</v>
      </c>
      <c r="CK26" s="37">
        <f t="shared" si="19"/>
        <v>0</v>
      </c>
      <c r="CL26" s="37">
        <f t="shared" si="19"/>
        <v>0</v>
      </c>
      <c r="CM26" s="37">
        <f t="shared" si="19"/>
        <v>0</v>
      </c>
      <c r="CN26" s="37">
        <f t="shared" si="19"/>
        <v>0</v>
      </c>
      <c r="CO26" s="37">
        <f t="shared" si="19"/>
        <v>0</v>
      </c>
      <c r="CP26" s="37">
        <f t="shared" si="19"/>
        <v>0</v>
      </c>
      <c r="CQ26" s="37">
        <f t="shared" si="19"/>
        <v>0</v>
      </c>
      <c r="CR26" s="37">
        <f t="shared" si="19"/>
        <v>0</v>
      </c>
      <c r="CS26" s="37">
        <f t="shared" si="19"/>
        <v>0</v>
      </c>
      <c r="CT26" s="37">
        <f t="shared" si="19"/>
        <v>0</v>
      </c>
      <c r="CU26" s="37">
        <f t="shared" si="19"/>
        <v>0</v>
      </c>
      <c r="CV26" s="37">
        <f t="shared" si="19"/>
        <v>0</v>
      </c>
      <c r="CW26" s="37">
        <f t="shared" si="19"/>
        <v>0</v>
      </c>
      <c r="CX26" s="37">
        <f t="shared" si="19"/>
        <v>0</v>
      </c>
      <c r="CY26" s="37">
        <f t="shared" si="19"/>
        <v>0</v>
      </c>
      <c r="CZ26" s="37">
        <f t="shared" si="19"/>
        <v>0</v>
      </c>
      <c r="DA26" s="37">
        <f t="shared" si="19"/>
        <v>0</v>
      </c>
      <c r="DB26" s="37">
        <f t="shared" si="19"/>
        <v>0</v>
      </c>
      <c r="DC26" s="37">
        <f t="shared" si="19"/>
        <v>0</v>
      </c>
      <c r="DD26" s="37">
        <f t="shared" si="19"/>
        <v>0</v>
      </c>
      <c r="DE26" s="37">
        <f t="shared" si="19"/>
        <v>0</v>
      </c>
      <c r="DF26" s="37">
        <f t="shared" si="19"/>
        <v>0</v>
      </c>
      <c r="DG26" s="37">
        <f t="shared" si="19"/>
        <v>0</v>
      </c>
      <c r="DH26" s="37">
        <f t="shared" si="19"/>
        <v>0</v>
      </c>
      <c r="DI26" s="37">
        <f t="shared" si="19"/>
        <v>0</v>
      </c>
      <c r="DJ26" s="37">
        <f t="shared" si="19"/>
        <v>0</v>
      </c>
      <c r="DK26" s="37">
        <f t="shared" si="19"/>
        <v>0</v>
      </c>
      <c r="DL26" s="37">
        <f t="shared" si="19"/>
        <v>0</v>
      </c>
      <c r="DM26" s="37">
        <f t="shared" si="19"/>
        <v>0</v>
      </c>
      <c r="DN26" s="37">
        <f t="shared" si="19"/>
        <v>0</v>
      </c>
      <c r="DO26" s="37">
        <f t="shared" si="19"/>
        <v>0</v>
      </c>
      <c r="DP26" s="37">
        <f t="shared" si="19"/>
        <v>0</v>
      </c>
      <c r="DQ26" s="37">
        <f t="shared" si="19"/>
        <v>0</v>
      </c>
      <c r="DR26" s="37">
        <f t="shared" si="19"/>
        <v>0</v>
      </c>
      <c r="DS26" s="37">
        <f t="shared" si="19"/>
        <v>0</v>
      </c>
      <c r="DT26" s="37">
        <f t="shared" si="19"/>
        <v>0</v>
      </c>
      <c r="DU26" s="37">
        <f t="shared" si="19"/>
        <v>0</v>
      </c>
      <c r="DV26" s="37">
        <f t="shared" si="19"/>
        <v>0</v>
      </c>
      <c r="DW26" s="37">
        <f t="shared" si="19"/>
        <v>0</v>
      </c>
      <c r="DX26" s="37">
        <f t="shared" si="19"/>
        <v>0</v>
      </c>
      <c r="DY26" s="37">
        <f t="shared" si="19"/>
        <v>0</v>
      </c>
      <c r="DZ26" s="37">
        <f t="shared" si="19"/>
        <v>0</v>
      </c>
      <c r="EA26" s="37">
        <f t="shared" si="19"/>
        <v>0</v>
      </c>
      <c r="EB26" s="37">
        <f t="shared" ref="EB26:GM26" si="20">COUNTIF(EB8,"Y")</f>
        <v>0</v>
      </c>
      <c r="EC26" s="37">
        <f t="shared" si="20"/>
        <v>0</v>
      </c>
      <c r="ED26" s="37">
        <f t="shared" si="20"/>
        <v>0</v>
      </c>
      <c r="EE26" s="37">
        <f t="shared" si="20"/>
        <v>0</v>
      </c>
      <c r="EF26" s="37">
        <f t="shared" si="20"/>
        <v>0</v>
      </c>
      <c r="EG26" s="37">
        <f t="shared" si="20"/>
        <v>0</v>
      </c>
      <c r="EH26" s="37">
        <f t="shared" si="20"/>
        <v>0</v>
      </c>
      <c r="EI26" s="37">
        <f t="shared" si="20"/>
        <v>0</v>
      </c>
      <c r="EJ26" s="37">
        <f t="shared" si="20"/>
        <v>0</v>
      </c>
      <c r="EK26" s="37">
        <f t="shared" si="20"/>
        <v>0</v>
      </c>
      <c r="EL26" s="37">
        <f t="shared" si="20"/>
        <v>0</v>
      </c>
      <c r="EM26" s="37">
        <f t="shared" si="20"/>
        <v>0</v>
      </c>
      <c r="EN26" s="37">
        <f t="shared" si="20"/>
        <v>0</v>
      </c>
      <c r="EO26" s="37">
        <f t="shared" si="20"/>
        <v>0</v>
      </c>
      <c r="EP26" s="37">
        <f t="shared" si="20"/>
        <v>0</v>
      </c>
      <c r="EQ26" s="37">
        <f t="shared" si="20"/>
        <v>0</v>
      </c>
      <c r="ER26" s="37">
        <f t="shared" si="20"/>
        <v>0</v>
      </c>
      <c r="ES26" s="37">
        <f t="shared" si="20"/>
        <v>0</v>
      </c>
      <c r="ET26" s="37">
        <f t="shared" si="20"/>
        <v>0</v>
      </c>
      <c r="EU26" s="37">
        <f t="shared" si="20"/>
        <v>0</v>
      </c>
      <c r="EV26" s="37">
        <f t="shared" si="20"/>
        <v>0</v>
      </c>
      <c r="EW26" s="37">
        <f t="shared" si="20"/>
        <v>0</v>
      </c>
      <c r="EX26" s="37">
        <f t="shared" si="20"/>
        <v>0</v>
      </c>
      <c r="EY26" s="37">
        <f t="shared" si="20"/>
        <v>0</v>
      </c>
      <c r="EZ26" s="37">
        <f t="shared" si="20"/>
        <v>0</v>
      </c>
      <c r="FA26" s="37">
        <f t="shared" si="20"/>
        <v>0</v>
      </c>
      <c r="FB26" s="37">
        <f t="shared" si="20"/>
        <v>0</v>
      </c>
      <c r="FC26" s="37">
        <f t="shared" si="20"/>
        <v>0</v>
      </c>
      <c r="FD26" s="37">
        <f t="shared" si="20"/>
        <v>0</v>
      </c>
      <c r="FE26" s="37">
        <f t="shared" si="20"/>
        <v>0</v>
      </c>
      <c r="FF26" s="37">
        <f t="shared" si="20"/>
        <v>0</v>
      </c>
      <c r="FG26" s="37">
        <f t="shared" si="20"/>
        <v>0</v>
      </c>
      <c r="FH26" s="37">
        <f t="shared" si="20"/>
        <v>0</v>
      </c>
      <c r="FI26" s="37">
        <f t="shared" si="20"/>
        <v>0</v>
      </c>
      <c r="FJ26" s="37">
        <f t="shared" si="20"/>
        <v>0</v>
      </c>
      <c r="FK26" s="37">
        <f t="shared" si="20"/>
        <v>0</v>
      </c>
      <c r="FL26" s="37">
        <f t="shared" si="20"/>
        <v>0</v>
      </c>
      <c r="FM26" s="37">
        <f t="shared" si="20"/>
        <v>0</v>
      </c>
      <c r="FN26" s="37">
        <f t="shared" si="20"/>
        <v>0</v>
      </c>
      <c r="FO26" s="37">
        <f t="shared" si="20"/>
        <v>0</v>
      </c>
      <c r="FP26" s="37">
        <f t="shared" si="20"/>
        <v>0</v>
      </c>
      <c r="FQ26" s="37">
        <f t="shared" si="20"/>
        <v>0</v>
      </c>
      <c r="FR26" s="37">
        <f t="shared" si="20"/>
        <v>0</v>
      </c>
      <c r="FS26" s="37">
        <f t="shared" si="20"/>
        <v>0</v>
      </c>
      <c r="FT26" s="37">
        <f t="shared" si="20"/>
        <v>0</v>
      </c>
      <c r="FU26" s="37">
        <f t="shared" si="20"/>
        <v>0</v>
      </c>
      <c r="FV26" s="37">
        <f t="shared" si="20"/>
        <v>0</v>
      </c>
      <c r="FW26" s="37">
        <f t="shared" si="20"/>
        <v>0</v>
      </c>
      <c r="FX26" s="37">
        <f t="shared" si="20"/>
        <v>0</v>
      </c>
      <c r="FY26" s="37">
        <f t="shared" si="20"/>
        <v>0</v>
      </c>
      <c r="FZ26" s="37">
        <f t="shared" si="20"/>
        <v>0</v>
      </c>
      <c r="GA26" s="37">
        <f t="shared" si="20"/>
        <v>0</v>
      </c>
      <c r="GB26" s="37">
        <f t="shared" si="20"/>
        <v>0</v>
      </c>
      <c r="GC26" s="37">
        <f t="shared" si="20"/>
        <v>0</v>
      </c>
      <c r="GD26" s="37">
        <f t="shared" si="20"/>
        <v>0</v>
      </c>
      <c r="GE26" s="37">
        <f t="shared" si="20"/>
        <v>0</v>
      </c>
      <c r="GF26" s="37">
        <f t="shared" si="20"/>
        <v>0</v>
      </c>
      <c r="GG26" s="37">
        <f t="shared" si="20"/>
        <v>0</v>
      </c>
      <c r="GH26" s="37">
        <f t="shared" si="20"/>
        <v>0</v>
      </c>
      <c r="GI26" s="37">
        <f t="shared" si="20"/>
        <v>0</v>
      </c>
      <c r="GJ26" s="37">
        <f t="shared" si="20"/>
        <v>0</v>
      </c>
      <c r="GK26" s="37">
        <f t="shared" si="20"/>
        <v>0</v>
      </c>
      <c r="GL26" s="37">
        <f t="shared" si="20"/>
        <v>0</v>
      </c>
      <c r="GM26" s="37">
        <f t="shared" si="20"/>
        <v>0</v>
      </c>
      <c r="GN26" s="37">
        <f t="shared" ref="GN26:GT26" si="21">COUNTIF(GN8,"Y")</f>
        <v>0</v>
      </c>
      <c r="GO26" s="37">
        <f t="shared" si="21"/>
        <v>0</v>
      </c>
      <c r="GP26" s="37">
        <f t="shared" si="21"/>
        <v>0</v>
      </c>
      <c r="GQ26" s="37">
        <f t="shared" si="21"/>
        <v>0</v>
      </c>
      <c r="GR26" s="37">
        <f t="shared" si="21"/>
        <v>0</v>
      </c>
      <c r="GS26" s="37">
        <f t="shared" si="21"/>
        <v>0</v>
      </c>
      <c r="GT26" s="37">
        <f t="shared" si="21"/>
        <v>0</v>
      </c>
      <c r="GU26" s="37">
        <f>SUM(C26:GT26)</f>
        <v>0</v>
      </c>
    </row>
  </sheetData>
  <dataValidations count="2">
    <dataValidation type="list" allowBlank="1" showInputMessage="1" showErrorMessage="1" sqref="C9:C14 D8:GT14 D16:GT19 C17:C19" xr:uid="{00000000-0002-0000-0100-000000000000}">
      <formula1>Key</formula1>
    </dataValidation>
    <dataValidation type="list" allowBlank="1" showInputMessage="1" showErrorMessage="1" sqref="C8 C16" xr:uid="{3DC65B64-8D8C-4802-898B-FDCF6FB0E29D}">
      <formula1>"Y,N"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GU35"/>
  <sheetViews>
    <sheetView zoomScaleNormal="100" workbookViewId="0">
      <pane xSplit="2" topLeftCell="C1" activePane="topRight" state="frozen"/>
      <selection pane="topRight" activeCell="C8" sqref="C8:C29"/>
    </sheetView>
  </sheetViews>
  <sheetFormatPr defaultRowHeight="15" x14ac:dyDescent="0.25"/>
  <cols>
    <col min="1" max="1" width="5" style="1" customWidth="1"/>
    <col min="2" max="2" width="56.42578125" style="1" customWidth="1"/>
    <col min="3" max="7" width="13.7109375" style="1" customWidth="1"/>
    <col min="8" max="52" width="13.7109375" customWidth="1"/>
    <col min="53" max="57" width="13.7109375" style="1" customWidth="1"/>
    <col min="58" max="102" width="13.7109375" customWidth="1"/>
    <col min="103" max="107" width="13.7109375" style="1" customWidth="1"/>
    <col min="108" max="152" width="13.7109375" customWidth="1"/>
    <col min="153" max="157" width="13.7109375" style="1" customWidth="1"/>
    <col min="158" max="202" width="13.7109375" customWidth="1"/>
    <col min="203" max="204" width="22.85546875" bestFit="1" customWidth="1"/>
  </cols>
  <sheetData>
    <row r="1" spans="1:203" ht="18.95" customHeight="1" x14ac:dyDescent="0.3">
      <c r="A1" s="72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4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4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4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4"/>
    </row>
    <row r="2" spans="1:203" ht="13.5" customHeight="1" x14ac:dyDescent="0.25">
      <c r="A2" s="62" t="s">
        <v>48</v>
      </c>
      <c r="B2" s="63"/>
      <c r="C2" s="135"/>
      <c r="D2" s="135"/>
      <c r="E2" s="136"/>
      <c r="F2" s="136"/>
      <c r="G2" s="13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135"/>
      <c r="BB2" s="135"/>
      <c r="BC2" s="136"/>
      <c r="BD2" s="136"/>
      <c r="BE2" s="136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135"/>
      <c r="CZ2" s="135"/>
      <c r="DA2" s="136"/>
      <c r="DB2" s="136"/>
      <c r="DC2" s="136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135"/>
      <c r="EX2" s="135"/>
      <c r="EY2" s="136"/>
      <c r="EZ2" s="136"/>
      <c r="FA2" s="136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</row>
    <row r="3" spans="1:203" ht="13.5" customHeight="1" x14ac:dyDescent="0.25">
      <c r="A3" s="62" t="s">
        <v>49</v>
      </c>
      <c r="B3" s="63"/>
      <c r="C3" s="135"/>
      <c r="D3" s="135"/>
      <c r="E3" s="136"/>
      <c r="F3" s="136"/>
      <c r="G3" s="136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135"/>
      <c r="BB3" s="135"/>
      <c r="BC3" s="136"/>
      <c r="BD3" s="136"/>
      <c r="BE3" s="136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135"/>
      <c r="CZ3" s="135"/>
      <c r="DA3" s="136"/>
      <c r="DB3" s="136"/>
      <c r="DC3" s="136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135"/>
      <c r="EX3" s="135"/>
      <c r="EY3" s="136"/>
      <c r="EZ3" s="136"/>
      <c r="FA3" s="136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</row>
    <row r="4" spans="1:203" ht="13.5" customHeight="1" x14ac:dyDescent="0.25">
      <c r="A4" s="62" t="s">
        <v>50</v>
      </c>
      <c r="B4" s="63"/>
      <c r="C4" s="135"/>
      <c r="D4" s="135"/>
      <c r="E4" s="136"/>
      <c r="F4" s="136"/>
      <c r="G4" s="13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135"/>
      <c r="BB4" s="135"/>
      <c r="BC4" s="136"/>
      <c r="BD4" s="136"/>
      <c r="BE4" s="136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135"/>
      <c r="CZ4" s="135"/>
      <c r="DA4" s="136"/>
      <c r="DB4" s="136"/>
      <c r="DC4" s="136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135"/>
      <c r="EX4" s="135"/>
      <c r="EY4" s="136"/>
      <c r="EZ4" s="136"/>
      <c r="FA4" s="136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</row>
    <row r="5" spans="1:203" ht="21" customHeight="1" x14ac:dyDescent="0.25">
      <c r="A5" s="76" t="s">
        <v>37</v>
      </c>
      <c r="B5" s="77"/>
      <c r="C5" s="51" t="s">
        <v>0</v>
      </c>
      <c r="D5" s="52"/>
      <c r="E5" s="78"/>
      <c r="F5" s="78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49"/>
      <c r="BA5" s="51"/>
      <c r="BB5" s="52"/>
      <c r="BC5" s="78"/>
      <c r="BD5" s="78"/>
      <c r="BE5" s="78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49"/>
      <c r="CY5" s="51"/>
      <c r="CZ5" s="52"/>
      <c r="DA5" s="78"/>
      <c r="DB5" s="78"/>
      <c r="DC5" s="78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49"/>
      <c r="EW5" s="51"/>
      <c r="EX5" s="52"/>
      <c r="EY5" s="78"/>
      <c r="EZ5" s="78"/>
      <c r="FA5" s="78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49"/>
    </row>
    <row r="6" spans="1:203" ht="13.5" customHeight="1" x14ac:dyDescent="0.25">
      <c r="A6" s="41" t="s">
        <v>33</v>
      </c>
      <c r="B6" s="75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  <c r="AQ6" s="14">
        <v>41</v>
      </c>
      <c r="AR6" s="14">
        <v>42</v>
      </c>
      <c r="AS6" s="14">
        <v>43</v>
      </c>
      <c r="AT6" s="14">
        <v>44</v>
      </c>
      <c r="AU6" s="14">
        <v>45</v>
      </c>
      <c r="AV6" s="14">
        <v>46</v>
      </c>
      <c r="AW6" s="14">
        <v>47</v>
      </c>
      <c r="AX6" s="14">
        <v>48</v>
      </c>
      <c r="AY6" s="14">
        <v>49</v>
      </c>
      <c r="AZ6" s="101">
        <v>50</v>
      </c>
      <c r="BA6" s="14">
        <v>51</v>
      </c>
      <c r="BB6" s="14">
        <v>52</v>
      </c>
      <c r="BC6" s="101">
        <v>53</v>
      </c>
      <c r="BD6" s="14">
        <v>54</v>
      </c>
      <c r="BE6" s="14">
        <v>55</v>
      </c>
      <c r="BF6" s="101">
        <v>56</v>
      </c>
      <c r="BG6" s="14">
        <v>57</v>
      </c>
      <c r="BH6" s="14">
        <v>58</v>
      </c>
      <c r="BI6" s="101">
        <v>59</v>
      </c>
      <c r="BJ6" s="14">
        <v>60</v>
      </c>
      <c r="BK6" s="14">
        <v>61</v>
      </c>
      <c r="BL6" s="101">
        <v>62</v>
      </c>
      <c r="BM6" s="14">
        <v>63</v>
      </c>
      <c r="BN6" s="14">
        <v>64</v>
      </c>
      <c r="BO6" s="101">
        <v>65</v>
      </c>
      <c r="BP6" s="14">
        <v>66</v>
      </c>
      <c r="BQ6" s="14">
        <v>67</v>
      </c>
      <c r="BR6" s="101">
        <v>68</v>
      </c>
      <c r="BS6" s="14">
        <v>69</v>
      </c>
      <c r="BT6" s="14">
        <v>70</v>
      </c>
      <c r="BU6" s="101">
        <v>71</v>
      </c>
      <c r="BV6" s="14">
        <v>72</v>
      </c>
      <c r="BW6" s="14">
        <v>73</v>
      </c>
      <c r="BX6" s="101">
        <v>74</v>
      </c>
      <c r="BY6" s="14">
        <v>75</v>
      </c>
      <c r="BZ6" s="14">
        <v>76</v>
      </c>
      <c r="CA6" s="101">
        <v>77</v>
      </c>
      <c r="CB6" s="14">
        <v>78</v>
      </c>
      <c r="CC6" s="14">
        <v>79</v>
      </c>
      <c r="CD6" s="101">
        <v>80</v>
      </c>
      <c r="CE6" s="14">
        <v>81</v>
      </c>
      <c r="CF6" s="14">
        <v>82</v>
      </c>
      <c r="CG6" s="101">
        <v>83</v>
      </c>
      <c r="CH6" s="14">
        <v>84</v>
      </c>
      <c r="CI6" s="14">
        <v>85</v>
      </c>
      <c r="CJ6" s="101">
        <v>86</v>
      </c>
      <c r="CK6" s="14">
        <v>87</v>
      </c>
      <c r="CL6" s="14">
        <v>88</v>
      </c>
      <c r="CM6" s="101">
        <v>89</v>
      </c>
      <c r="CN6" s="14">
        <v>90</v>
      </c>
      <c r="CO6" s="14">
        <v>91</v>
      </c>
      <c r="CP6" s="101">
        <v>92</v>
      </c>
      <c r="CQ6" s="14">
        <v>93</v>
      </c>
      <c r="CR6" s="14">
        <v>94</v>
      </c>
      <c r="CS6" s="101">
        <v>95</v>
      </c>
      <c r="CT6" s="14">
        <v>96</v>
      </c>
      <c r="CU6" s="14">
        <v>97</v>
      </c>
      <c r="CV6" s="101">
        <v>98</v>
      </c>
      <c r="CW6" s="14">
        <v>99</v>
      </c>
      <c r="CX6" s="14">
        <v>100</v>
      </c>
      <c r="CY6" s="101">
        <v>101</v>
      </c>
      <c r="CZ6" s="14">
        <v>102</v>
      </c>
      <c r="DA6" s="14">
        <v>103</v>
      </c>
      <c r="DB6" s="101">
        <v>104</v>
      </c>
      <c r="DC6" s="14">
        <v>105</v>
      </c>
      <c r="DD6" s="14">
        <v>106</v>
      </c>
      <c r="DE6" s="101">
        <v>107</v>
      </c>
      <c r="DF6" s="14">
        <v>108</v>
      </c>
      <c r="DG6" s="14">
        <v>109</v>
      </c>
      <c r="DH6" s="101">
        <v>110</v>
      </c>
      <c r="DI6" s="14">
        <v>111</v>
      </c>
      <c r="DJ6" s="14">
        <v>112</v>
      </c>
      <c r="DK6" s="101">
        <v>113</v>
      </c>
      <c r="DL6" s="14">
        <v>114</v>
      </c>
      <c r="DM6" s="14">
        <v>115</v>
      </c>
      <c r="DN6" s="101">
        <v>116</v>
      </c>
      <c r="DO6" s="14">
        <v>117</v>
      </c>
      <c r="DP6" s="14">
        <v>118</v>
      </c>
      <c r="DQ6" s="101">
        <v>119</v>
      </c>
      <c r="DR6" s="14">
        <v>120</v>
      </c>
      <c r="DS6" s="14">
        <v>121</v>
      </c>
      <c r="DT6" s="101">
        <v>122</v>
      </c>
      <c r="DU6" s="14">
        <v>123</v>
      </c>
      <c r="DV6" s="14">
        <v>124</v>
      </c>
      <c r="DW6" s="101">
        <v>125</v>
      </c>
      <c r="DX6" s="14">
        <v>126</v>
      </c>
      <c r="DY6" s="14">
        <v>127</v>
      </c>
      <c r="DZ6" s="101">
        <v>128</v>
      </c>
      <c r="EA6" s="14">
        <v>129</v>
      </c>
      <c r="EB6" s="14">
        <v>130</v>
      </c>
      <c r="EC6" s="101">
        <v>131</v>
      </c>
      <c r="ED6" s="14">
        <v>132</v>
      </c>
      <c r="EE6" s="14">
        <v>133</v>
      </c>
      <c r="EF6" s="101">
        <v>134</v>
      </c>
      <c r="EG6" s="14">
        <v>135</v>
      </c>
      <c r="EH6" s="14">
        <v>136</v>
      </c>
      <c r="EI6" s="101">
        <v>137</v>
      </c>
      <c r="EJ6" s="14">
        <v>138</v>
      </c>
      <c r="EK6" s="14">
        <v>139</v>
      </c>
      <c r="EL6" s="101">
        <v>140</v>
      </c>
      <c r="EM6" s="14">
        <v>141</v>
      </c>
      <c r="EN6" s="14">
        <v>142</v>
      </c>
      <c r="EO6" s="101">
        <v>143</v>
      </c>
      <c r="EP6" s="14">
        <v>144</v>
      </c>
      <c r="EQ6" s="14">
        <v>145</v>
      </c>
      <c r="ER6" s="101">
        <v>146</v>
      </c>
      <c r="ES6" s="14">
        <v>147</v>
      </c>
      <c r="ET6" s="14">
        <v>148</v>
      </c>
      <c r="EU6" s="101">
        <v>149</v>
      </c>
      <c r="EV6" s="14">
        <v>150</v>
      </c>
      <c r="EW6" s="14">
        <v>151</v>
      </c>
      <c r="EX6" s="101">
        <v>152</v>
      </c>
      <c r="EY6" s="14">
        <v>153</v>
      </c>
      <c r="EZ6" s="14">
        <v>154</v>
      </c>
      <c r="FA6" s="101">
        <v>155</v>
      </c>
      <c r="FB6" s="14">
        <v>156</v>
      </c>
      <c r="FC6" s="14">
        <v>157</v>
      </c>
      <c r="FD6" s="101">
        <v>158</v>
      </c>
      <c r="FE6" s="14">
        <v>159</v>
      </c>
      <c r="FF6" s="14">
        <v>160</v>
      </c>
      <c r="FG6" s="101">
        <v>161</v>
      </c>
      <c r="FH6" s="14">
        <v>162</v>
      </c>
      <c r="FI6" s="14">
        <v>163</v>
      </c>
      <c r="FJ6" s="101">
        <v>164</v>
      </c>
      <c r="FK6" s="14">
        <v>165</v>
      </c>
      <c r="FL6" s="14">
        <v>166</v>
      </c>
      <c r="FM6" s="101">
        <v>167</v>
      </c>
      <c r="FN6" s="14">
        <v>168</v>
      </c>
      <c r="FO6" s="14">
        <v>169</v>
      </c>
      <c r="FP6" s="101">
        <v>170</v>
      </c>
      <c r="FQ6" s="14">
        <v>171</v>
      </c>
      <c r="FR6" s="14">
        <v>172</v>
      </c>
      <c r="FS6" s="101">
        <v>173</v>
      </c>
      <c r="FT6" s="14">
        <v>174</v>
      </c>
      <c r="FU6" s="14">
        <v>175</v>
      </c>
      <c r="FV6" s="101">
        <v>176</v>
      </c>
      <c r="FW6" s="14">
        <v>177</v>
      </c>
      <c r="FX6" s="14">
        <v>178</v>
      </c>
      <c r="FY6" s="101">
        <v>179</v>
      </c>
      <c r="FZ6" s="14">
        <v>180</v>
      </c>
      <c r="GA6" s="14">
        <v>181</v>
      </c>
      <c r="GB6" s="101">
        <v>182</v>
      </c>
      <c r="GC6" s="14">
        <v>183</v>
      </c>
      <c r="GD6" s="14">
        <v>184</v>
      </c>
      <c r="GE6" s="101">
        <v>185</v>
      </c>
      <c r="GF6" s="14">
        <v>186</v>
      </c>
      <c r="GG6" s="14">
        <v>187</v>
      </c>
      <c r="GH6" s="101">
        <v>188</v>
      </c>
      <c r="GI6" s="14">
        <v>189</v>
      </c>
      <c r="GJ6" s="14">
        <v>190</v>
      </c>
      <c r="GK6" s="101">
        <v>191</v>
      </c>
      <c r="GL6" s="14">
        <v>192</v>
      </c>
      <c r="GM6" s="14">
        <v>193</v>
      </c>
      <c r="GN6" s="101">
        <v>194</v>
      </c>
      <c r="GO6" s="14">
        <v>195</v>
      </c>
      <c r="GP6" s="14">
        <v>196</v>
      </c>
      <c r="GQ6" s="101">
        <v>197</v>
      </c>
      <c r="GR6" s="14">
        <v>198</v>
      </c>
      <c r="GS6" s="14">
        <v>199</v>
      </c>
      <c r="GT6" s="101">
        <v>200</v>
      </c>
      <c r="GU6" s="100" t="s">
        <v>27</v>
      </c>
    </row>
    <row r="7" spans="1:203" ht="14.45" customHeight="1" x14ac:dyDescent="0.25">
      <c r="A7" s="80" t="s">
        <v>6</v>
      </c>
      <c r="B7" s="81"/>
      <c r="C7" s="97"/>
      <c r="D7" s="97"/>
      <c r="E7" s="97"/>
      <c r="F7" s="97"/>
      <c r="G7" s="97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7"/>
      <c r="BB7" s="97"/>
      <c r="BC7" s="97"/>
      <c r="BD7" s="97"/>
      <c r="BE7" s="97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7"/>
      <c r="CZ7" s="97"/>
      <c r="DA7" s="97"/>
      <c r="DB7" s="97"/>
      <c r="DC7" s="97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7"/>
      <c r="EX7" s="97"/>
      <c r="EY7" s="97"/>
      <c r="EZ7" s="97"/>
      <c r="FA7" s="97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105"/>
    </row>
    <row r="8" spans="1:203" x14ac:dyDescent="0.25">
      <c r="A8" s="15">
        <v>1.1000000000000001</v>
      </c>
      <c r="B8" s="16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102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102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102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102"/>
      <c r="GU8" s="37">
        <f>COUNTIF(C8:GT8,"N")</f>
        <v>0</v>
      </c>
    </row>
    <row r="9" spans="1:203" ht="14.45" customHeight="1" x14ac:dyDescent="0.25">
      <c r="A9" s="147">
        <v>1.2</v>
      </c>
      <c r="B9" s="18" t="s">
        <v>14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102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102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102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102"/>
      <c r="GU9" s="37">
        <f t="shared" ref="GU9:GU29" si="0">COUNTIF(C9:GT9,"N")</f>
        <v>0</v>
      </c>
    </row>
    <row r="10" spans="1:203" x14ac:dyDescent="0.25">
      <c r="A10" s="19">
        <v>1.3</v>
      </c>
      <c r="B10" s="20" t="s">
        <v>11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102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102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102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102"/>
      <c r="GU10" s="37">
        <f t="shared" si="0"/>
        <v>0</v>
      </c>
    </row>
    <row r="11" spans="1:203" ht="14.45" customHeight="1" x14ac:dyDescent="0.25">
      <c r="A11" s="69" t="s">
        <v>8</v>
      </c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106"/>
    </row>
    <row r="12" spans="1:203" ht="30" x14ac:dyDescent="0.25">
      <c r="A12" s="132">
        <v>1.4</v>
      </c>
      <c r="B12" s="21" t="s">
        <v>20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103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103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103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103"/>
      <c r="GU12" s="37">
        <f t="shared" si="0"/>
        <v>0</v>
      </c>
    </row>
    <row r="13" spans="1:203" ht="30" x14ac:dyDescent="0.25">
      <c r="A13" s="132">
        <v>1.5</v>
      </c>
      <c r="B13" s="21" t="s">
        <v>15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103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103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103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103"/>
      <c r="GU13" s="37">
        <f t="shared" si="0"/>
        <v>0</v>
      </c>
    </row>
    <row r="14" spans="1:203" ht="14.45" customHeight="1" x14ac:dyDescent="0.25">
      <c r="A14" s="132">
        <v>1.6</v>
      </c>
      <c r="B14" s="22" t="s">
        <v>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103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103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103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103"/>
      <c r="GU14" s="37">
        <f t="shared" si="0"/>
        <v>0</v>
      </c>
    </row>
    <row r="15" spans="1:203" ht="14.45" customHeight="1" x14ac:dyDescent="0.25">
      <c r="A15" s="132">
        <v>1.7</v>
      </c>
      <c r="B15" s="21" t="s">
        <v>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103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103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103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103"/>
      <c r="GU15" s="37">
        <f t="shared" si="0"/>
        <v>0</v>
      </c>
    </row>
    <row r="16" spans="1:203" ht="14.45" customHeight="1" x14ac:dyDescent="0.25">
      <c r="A16" s="84" t="s">
        <v>36</v>
      </c>
      <c r="B16" s="8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60"/>
    </row>
    <row r="17" spans="1:203" ht="14.45" customHeight="1" x14ac:dyDescent="0.25">
      <c r="A17" s="70" t="s">
        <v>5</v>
      </c>
      <c r="B17" s="71"/>
      <c r="C17" s="95"/>
      <c r="D17" s="95"/>
      <c r="E17" s="95"/>
      <c r="F17" s="95"/>
      <c r="G17" s="93"/>
      <c r="H17" s="95"/>
      <c r="I17" s="93"/>
      <c r="J17" s="95"/>
      <c r="K17" s="93"/>
      <c r="L17" s="95"/>
      <c r="M17" s="93"/>
      <c r="N17" s="95"/>
      <c r="O17" s="93"/>
      <c r="P17" s="95"/>
      <c r="Q17" s="93"/>
      <c r="R17" s="95"/>
      <c r="S17" s="93"/>
      <c r="T17" s="95"/>
      <c r="U17" s="93"/>
      <c r="V17" s="95"/>
      <c r="W17" s="93"/>
      <c r="X17" s="95"/>
      <c r="Y17" s="93"/>
      <c r="Z17" s="95"/>
      <c r="AA17" s="93"/>
      <c r="AB17" s="95"/>
      <c r="AC17" s="93"/>
      <c r="AD17" s="95"/>
      <c r="AE17" s="93"/>
      <c r="AF17" s="95"/>
      <c r="AG17" s="93"/>
      <c r="AH17" s="95"/>
      <c r="AI17" s="93"/>
      <c r="AJ17" s="95"/>
      <c r="AK17" s="93"/>
      <c r="AL17" s="95"/>
      <c r="AM17" s="93"/>
      <c r="AN17" s="95"/>
      <c r="AO17" s="93"/>
      <c r="AP17" s="95"/>
      <c r="AQ17" s="93"/>
      <c r="AR17" s="95"/>
      <c r="AS17" s="93"/>
      <c r="AT17" s="95"/>
      <c r="AU17" s="93"/>
      <c r="AV17" s="95"/>
      <c r="AW17" s="93"/>
      <c r="AX17" s="95"/>
      <c r="AY17" s="93"/>
      <c r="AZ17" s="93"/>
      <c r="BA17" s="95"/>
      <c r="BB17" s="95"/>
      <c r="BC17" s="95"/>
      <c r="BD17" s="95"/>
      <c r="BE17" s="93"/>
      <c r="BF17" s="95"/>
      <c r="BG17" s="93"/>
      <c r="BH17" s="95"/>
      <c r="BI17" s="93"/>
      <c r="BJ17" s="95"/>
      <c r="BK17" s="93"/>
      <c r="BL17" s="95"/>
      <c r="BM17" s="93"/>
      <c r="BN17" s="95"/>
      <c r="BO17" s="93"/>
      <c r="BP17" s="95"/>
      <c r="BQ17" s="93"/>
      <c r="BR17" s="95"/>
      <c r="BS17" s="93"/>
      <c r="BT17" s="95"/>
      <c r="BU17" s="93"/>
      <c r="BV17" s="95"/>
      <c r="BW17" s="93"/>
      <c r="BX17" s="95"/>
      <c r="BY17" s="93"/>
      <c r="BZ17" s="95"/>
      <c r="CA17" s="93"/>
      <c r="CB17" s="95"/>
      <c r="CC17" s="93"/>
      <c r="CD17" s="95"/>
      <c r="CE17" s="93"/>
      <c r="CF17" s="95"/>
      <c r="CG17" s="93"/>
      <c r="CH17" s="95"/>
      <c r="CI17" s="93"/>
      <c r="CJ17" s="95"/>
      <c r="CK17" s="93"/>
      <c r="CL17" s="95"/>
      <c r="CM17" s="93"/>
      <c r="CN17" s="95"/>
      <c r="CO17" s="93"/>
      <c r="CP17" s="95"/>
      <c r="CQ17" s="93"/>
      <c r="CR17" s="95"/>
      <c r="CS17" s="93"/>
      <c r="CT17" s="95"/>
      <c r="CU17" s="93"/>
      <c r="CV17" s="95"/>
      <c r="CW17" s="93"/>
      <c r="CX17" s="93"/>
      <c r="CY17" s="95"/>
      <c r="CZ17" s="95"/>
      <c r="DA17" s="95"/>
      <c r="DB17" s="95"/>
      <c r="DC17" s="93"/>
      <c r="DD17" s="95"/>
      <c r="DE17" s="93"/>
      <c r="DF17" s="95"/>
      <c r="DG17" s="93"/>
      <c r="DH17" s="95"/>
      <c r="DI17" s="93"/>
      <c r="DJ17" s="95"/>
      <c r="DK17" s="93"/>
      <c r="DL17" s="95"/>
      <c r="DM17" s="93"/>
      <c r="DN17" s="95"/>
      <c r="DO17" s="93"/>
      <c r="DP17" s="95"/>
      <c r="DQ17" s="93"/>
      <c r="DR17" s="95"/>
      <c r="DS17" s="93"/>
      <c r="DT17" s="95"/>
      <c r="DU17" s="93"/>
      <c r="DV17" s="95"/>
      <c r="DW17" s="93"/>
      <c r="DX17" s="95"/>
      <c r="DY17" s="93"/>
      <c r="DZ17" s="95"/>
      <c r="EA17" s="93"/>
      <c r="EB17" s="95"/>
      <c r="EC17" s="93"/>
      <c r="ED17" s="95"/>
      <c r="EE17" s="93"/>
      <c r="EF17" s="95"/>
      <c r="EG17" s="93"/>
      <c r="EH17" s="95"/>
      <c r="EI17" s="93"/>
      <c r="EJ17" s="95"/>
      <c r="EK17" s="93"/>
      <c r="EL17" s="95"/>
      <c r="EM17" s="93"/>
      <c r="EN17" s="95"/>
      <c r="EO17" s="93"/>
      <c r="EP17" s="95"/>
      <c r="EQ17" s="93"/>
      <c r="ER17" s="95"/>
      <c r="ES17" s="93"/>
      <c r="ET17" s="95"/>
      <c r="EU17" s="93"/>
      <c r="EV17" s="93"/>
      <c r="EW17" s="95"/>
      <c r="EX17" s="95"/>
      <c r="EY17" s="95"/>
      <c r="EZ17" s="95"/>
      <c r="FA17" s="93"/>
      <c r="FB17" s="95"/>
      <c r="FC17" s="93"/>
      <c r="FD17" s="95"/>
      <c r="FE17" s="93"/>
      <c r="FF17" s="95"/>
      <c r="FG17" s="93"/>
      <c r="FH17" s="95"/>
      <c r="FI17" s="93"/>
      <c r="FJ17" s="95"/>
      <c r="FK17" s="93"/>
      <c r="FL17" s="95"/>
      <c r="FM17" s="93"/>
      <c r="FN17" s="95"/>
      <c r="FO17" s="93"/>
      <c r="FP17" s="95"/>
      <c r="FQ17" s="93"/>
      <c r="FR17" s="95"/>
      <c r="FS17" s="93"/>
      <c r="FT17" s="95"/>
      <c r="FU17" s="93"/>
      <c r="FV17" s="95"/>
      <c r="FW17" s="93"/>
      <c r="FX17" s="95"/>
      <c r="FY17" s="93"/>
      <c r="FZ17" s="95"/>
      <c r="GA17" s="93"/>
      <c r="GB17" s="95"/>
      <c r="GC17" s="93"/>
      <c r="GD17" s="95"/>
      <c r="GE17" s="93"/>
      <c r="GF17" s="95"/>
      <c r="GG17" s="93"/>
      <c r="GH17" s="95"/>
      <c r="GI17" s="93"/>
      <c r="GJ17" s="95"/>
      <c r="GK17" s="93"/>
      <c r="GL17" s="95"/>
      <c r="GM17" s="93"/>
      <c r="GN17" s="95"/>
      <c r="GO17" s="93"/>
      <c r="GP17" s="95"/>
      <c r="GQ17" s="93"/>
      <c r="GR17" s="95"/>
      <c r="GS17" s="93"/>
      <c r="GT17" s="93"/>
      <c r="GU17" s="106"/>
    </row>
    <row r="18" spans="1:203" s="13" customFormat="1" x14ac:dyDescent="0.25">
      <c r="A18" s="112">
        <v>2.1</v>
      </c>
      <c r="B18" s="153" t="s">
        <v>76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5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5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5"/>
      <c r="GU18" s="107">
        <f t="shared" si="0"/>
        <v>0</v>
      </c>
    </row>
    <row r="19" spans="1:203" ht="14.45" customHeight="1" x14ac:dyDescent="0.25">
      <c r="A19" s="132">
        <v>2.2000000000000002</v>
      </c>
      <c r="B19" s="24" t="s">
        <v>97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104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104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104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104"/>
      <c r="GU19" s="37">
        <f t="shared" si="0"/>
        <v>0</v>
      </c>
    </row>
    <row r="20" spans="1:203" ht="14.45" customHeight="1" x14ac:dyDescent="0.25">
      <c r="A20" s="65" t="s">
        <v>9</v>
      </c>
      <c r="B20" s="6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106"/>
    </row>
    <row r="21" spans="1:203" ht="14.45" customHeight="1" x14ac:dyDescent="0.25">
      <c r="A21" s="137">
        <v>2.2999999999999998</v>
      </c>
      <c r="B21" s="25" t="s">
        <v>55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103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103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103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103"/>
      <c r="GU21" s="37">
        <f t="shared" si="0"/>
        <v>0</v>
      </c>
    </row>
    <row r="22" spans="1:203" ht="14.45" customHeight="1" x14ac:dyDescent="0.25">
      <c r="A22" s="137">
        <v>2.4</v>
      </c>
      <c r="B22" s="25" t="s">
        <v>54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103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103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103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103"/>
      <c r="GU22" s="37">
        <f t="shared" si="0"/>
        <v>0</v>
      </c>
    </row>
    <row r="23" spans="1:203" ht="30.95" customHeight="1" x14ac:dyDescent="0.25">
      <c r="A23" s="132">
        <v>2.5</v>
      </c>
      <c r="B23" s="21" t="s">
        <v>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103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103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103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103"/>
      <c r="GU23" s="37">
        <f t="shared" si="0"/>
        <v>0</v>
      </c>
    </row>
    <row r="24" spans="1:203" x14ac:dyDescent="0.25">
      <c r="A24" s="132">
        <v>2.6</v>
      </c>
      <c r="B24" s="21" t="s">
        <v>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103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103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103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103"/>
      <c r="GU24" s="37">
        <f t="shared" si="0"/>
        <v>0</v>
      </c>
    </row>
    <row r="25" spans="1:203" ht="14.45" customHeight="1" x14ac:dyDescent="0.25">
      <c r="A25" s="132">
        <v>2.7</v>
      </c>
      <c r="B25" s="21" t="s">
        <v>16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103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103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103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103"/>
      <c r="GU25" s="37">
        <f t="shared" si="0"/>
        <v>0</v>
      </c>
    </row>
    <row r="26" spans="1:203" ht="14.45" customHeight="1" x14ac:dyDescent="0.25">
      <c r="A26" s="162">
        <v>2.8</v>
      </c>
      <c r="B26" s="22" t="s">
        <v>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103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103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103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103"/>
      <c r="GU26" s="37">
        <f t="shared" si="0"/>
        <v>0</v>
      </c>
    </row>
    <row r="27" spans="1:203" x14ac:dyDescent="0.25">
      <c r="A27" s="162">
        <v>2.9</v>
      </c>
      <c r="B27" s="21" t="s">
        <v>17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103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103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103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103"/>
      <c r="GU27" s="37">
        <f t="shared" si="0"/>
        <v>0</v>
      </c>
    </row>
    <row r="28" spans="1:203" ht="14.45" customHeight="1" x14ac:dyDescent="0.25">
      <c r="A28" s="86">
        <v>2.1</v>
      </c>
      <c r="B28" s="21" t="s">
        <v>19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103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103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103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103"/>
      <c r="GU28" s="37">
        <f t="shared" si="0"/>
        <v>0</v>
      </c>
    </row>
    <row r="29" spans="1:203" ht="14.45" customHeight="1" x14ac:dyDescent="0.25">
      <c r="A29" s="132">
        <v>2.11</v>
      </c>
      <c r="B29" s="22" t="s">
        <v>57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103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103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103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103"/>
      <c r="GU29" s="37">
        <f t="shared" si="0"/>
        <v>0</v>
      </c>
    </row>
    <row r="30" spans="1:203" s="13" customFormat="1" ht="15.75" x14ac:dyDescent="0.25">
      <c r="A30" s="144">
        <v>3</v>
      </c>
      <c r="B30" s="145" t="s">
        <v>38</v>
      </c>
      <c r="C30" s="167"/>
      <c r="D30" s="167"/>
      <c r="E30" s="167"/>
      <c r="F30" s="167"/>
      <c r="G30" s="167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167"/>
      <c r="BB30" s="167"/>
      <c r="BC30" s="167"/>
      <c r="BD30" s="167"/>
      <c r="BE30" s="167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167"/>
      <c r="CZ30" s="167"/>
      <c r="DA30" s="167"/>
      <c r="DB30" s="167"/>
      <c r="DC30" s="167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167"/>
      <c r="EX30" s="167"/>
      <c r="EY30" s="167"/>
      <c r="EZ30" s="167"/>
      <c r="FA30" s="167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108"/>
    </row>
    <row r="31" spans="1:203" s="13" customFormat="1" x14ac:dyDescent="0.25">
      <c r="A31" s="109">
        <v>3.1</v>
      </c>
      <c r="B31" s="110" t="s">
        <v>81</v>
      </c>
      <c r="C31" s="111" t="s">
        <v>73</v>
      </c>
      <c r="D31" s="111" t="s">
        <v>73</v>
      </c>
      <c r="E31" s="111" t="s">
        <v>73</v>
      </c>
      <c r="F31" s="111" t="s">
        <v>73</v>
      </c>
      <c r="G31" s="111" t="s">
        <v>73</v>
      </c>
      <c r="H31" s="111" t="s">
        <v>73</v>
      </c>
      <c r="I31" s="111" t="s">
        <v>73</v>
      </c>
      <c r="J31" s="111" t="s">
        <v>73</v>
      </c>
      <c r="K31" s="111" t="s">
        <v>73</v>
      </c>
      <c r="L31" s="111" t="s">
        <v>73</v>
      </c>
      <c r="M31" s="111" t="s">
        <v>73</v>
      </c>
      <c r="N31" s="111" t="s">
        <v>73</v>
      </c>
      <c r="O31" s="111" t="s">
        <v>73</v>
      </c>
      <c r="P31" s="111" t="s">
        <v>73</v>
      </c>
      <c r="Q31" s="111" t="s">
        <v>73</v>
      </c>
      <c r="R31" s="111" t="s">
        <v>73</v>
      </c>
      <c r="S31" s="111" t="s">
        <v>73</v>
      </c>
      <c r="T31" s="111" t="s">
        <v>73</v>
      </c>
      <c r="U31" s="111" t="s">
        <v>73</v>
      </c>
      <c r="V31" s="111" t="s">
        <v>73</v>
      </c>
      <c r="W31" s="111" t="s">
        <v>73</v>
      </c>
      <c r="X31" s="111" t="s">
        <v>73</v>
      </c>
      <c r="Y31" s="111" t="s">
        <v>73</v>
      </c>
      <c r="Z31" s="111" t="s">
        <v>73</v>
      </c>
      <c r="AA31" s="111" t="s">
        <v>73</v>
      </c>
      <c r="AB31" s="111" t="s">
        <v>73</v>
      </c>
      <c r="AC31" s="111" t="s">
        <v>73</v>
      </c>
      <c r="AD31" s="111" t="s">
        <v>73</v>
      </c>
      <c r="AE31" s="111" t="s">
        <v>73</v>
      </c>
      <c r="AF31" s="111" t="s">
        <v>73</v>
      </c>
      <c r="AG31" s="111" t="s">
        <v>73</v>
      </c>
      <c r="AH31" s="111" t="s">
        <v>73</v>
      </c>
      <c r="AI31" s="111" t="s">
        <v>73</v>
      </c>
      <c r="AJ31" s="111" t="s">
        <v>73</v>
      </c>
      <c r="AK31" s="111" t="s">
        <v>73</v>
      </c>
      <c r="AL31" s="111" t="s">
        <v>73</v>
      </c>
      <c r="AM31" s="111" t="s">
        <v>73</v>
      </c>
      <c r="AN31" s="111" t="s">
        <v>73</v>
      </c>
      <c r="AO31" s="111" t="s">
        <v>73</v>
      </c>
      <c r="AP31" s="111" t="s">
        <v>73</v>
      </c>
      <c r="AQ31" s="111" t="s">
        <v>73</v>
      </c>
      <c r="AR31" s="111" t="s">
        <v>73</v>
      </c>
      <c r="AS31" s="111" t="s">
        <v>73</v>
      </c>
      <c r="AT31" s="111" t="s">
        <v>73</v>
      </c>
      <c r="AU31" s="111" t="s">
        <v>73</v>
      </c>
      <c r="AV31" s="111" t="s">
        <v>73</v>
      </c>
      <c r="AW31" s="111" t="s">
        <v>73</v>
      </c>
      <c r="AX31" s="111" t="s">
        <v>73</v>
      </c>
      <c r="AY31" s="111" t="s">
        <v>73</v>
      </c>
      <c r="AZ31" s="111" t="s">
        <v>73</v>
      </c>
      <c r="BA31" s="111" t="s">
        <v>73</v>
      </c>
      <c r="BB31" s="111" t="s">
        <v>73</v>
      </c>
      <c r="BC31" s="111" t="s">
        <v>73</v>
      </c>
      <c r="BD31" s="111" t="s">
        <v>73</v>
      </c>
      <c r="BE31" s="111" t="s">
        <v>73</v>
      </c>
      <c r="BF31" s="111" t="s">
        <v>73</v>
      </c>
      <c r="BG31" s="111" t="s">
        <v>73</v>
      </c>
      <c r="BH31" s="111" t="s">
        <v>73</v>
      </c>
      <c r="BI31" s="111" t="s">
        <v>73</v>
      </c>
      <c r="BJ31" s="111" t="s">
        <v>73</v>
      </c>
      <c r="BK31" s="111" t="s">
        <v>73</v>
      </c>
      <c r="BL31" s="111" t="s">
        <v>73</v>
      </c>
      <c r="BM31" s="111" t="s">
        <v>73</v>
      </c>
      <c r="BN31" s="111" t="s">
        <v>73</v>
      </c>
      <c r="BO31" s="111" t="s">
        <v>73</v>
      </c>
      <c r="BP31" s="111" t="s">
        <v>73</v>
      </c>
      <c r="BQ31" s="111" t="s">
        <v>73</v>
      </c>
      <c r="BR31" s="111" t="s">
        <v>73</v>
      </c>
      <c r="BS31" s="111" t="s">
        <v>73</v>
      </c>
      <c r="BT31" s="111" t="s">
        <v>73</v>
      </c>
      <c r="BU31" s="111" t="s">
        <v>73</v>
      </c>
      <c r="BV31" s="111" t="s">
        <v>73</v>
      </c>
      <c r="BW31" s="111" t="s">
        <v>73</v>
      </c>
      <c r="BX31" s="111" t="s">
        <v>73</v>
      </c>
      <c r="BY31" s="111" t="s">
        <v>73</v>
      </c>
      <c r="BZ31" s="111" t="s">
        <v>73</v>
      </c>
      <c r="CA31" s="111" t="s">
        <v>73</v>
      </c>
      <c r="CB31" s="111" t="s">
        <v>73</v>
      </c>
      <c r="CC31" s="111" t="s">
        <v>73</v>
      </c>
      <c r="CD31" s="111" t="s">
        <v>73</v>
      </c>
      <c r="CE31" s="111" t="s">
        <v>73</v>
      </c>
      <c r="CF31" s="111" t="s">
        <v>73</v>
      </c>
      <c r="CG31" s="111" t="s">
        <v>73</v>
      </c>
      <c r="CH31" s="111" t="s">
        <v>73</v>
      </c>
      <c r="CI31" s="111" t="s">
        <v>73</v>
      </c>
      <c r="CJ31" s="111" t="s">
        <v>73</v>
      </c>
      <c r="CK31" s="111" t="s">
        <v>73</v>
      </c>
      <c r="CL31" s="111" t="s">
        <v>73</v>
      </c>
      <c r="CM31" s="111" t="s">
        <v>73</v>
      </c>
      <c r="CN31" s="111" t="s">
        <v>73</v>
      </c>
      <c r="CO31" s="111" t="s">
        <v>73</v>
      </c>
      <c r="CP31" s="111" t="s">
        <v>73</v>
      </c>
      <c r="CQ31" s="111" t="s">
        <v>73</v>
      </c>
      <c r="CR31" s="111" t="s">
        <v>73</v>
      </c>
      <c r="CS31" s="111" t="s">
        <v>73</v>
      </c>
      <c r="CT31" s="111" t="s">
        <v>73</v>
      </c>
      <c r="CU31" s="111" t="s">
        <v>73</v>
      </c>
      <c r="CV31" s="111" t="s">
        <v>73</v>
      </c>
      <c r="CW31" s="111" t="s">
        <v>73</v>
      </c>
      <c r="CX31" s="111" t="s">
        <v>73</v>
      </c>
      <c r="CY31" s="111" t="s">
        <v>73</v>
      </c>
      <c r="CZ31" s="111" t="s">
        <v>73</v>
      </c>
      <c r="DA31" s="111" t="s">
        <v>73</v>
      </c>
      <c r="DB31" s="111" t="s">
        <v>73</v>
      </c>
      <c r="DC31" s="111" t="s">
        <v>73</v>
      </c>
      <c r="DD31" s="111" t="s">
        <v>73</v>
      </c>
      <c r="DE31" s="111" t="s">
        <v>73</v>
      </c>
      <c r="DF31" s="111" t="s">
        <v>73</v>
      </c>
      <c r="DG31" s="111" t="s">
        <v>73</v>
      </c>
      <c r="DH31" s="111" t="s">
        <v>73</v>
      </c>
      <c r="DI31" s="111" t="s">
        <v>73</v>
      </c>
      <c r="DJ31" s="111" t="s">
        <v>73</v>
      </c>
      <c r="DK31" s="111" t="s">
        <v>73</v>
      </c>
      <c r="DL31" s="111" t="s">
        <v>73</v>
      </c>
      <c r="DM31" s="111" t="s">
        <v>73</v>
      </c>
      <c r="DN31" s="111" t="s">
        <v>73</v>
      </c>
      <c r="DO31" s="111" t="s">
        <v>73</v>
      </c>
      <c r="DP31" s="111" t="s">
        <v>73</v>
      </c>
      <c r="DQ31" s="111" t="s">
        <v>73</v>
      </c>
      <c r="DR31" s="111" t="s">
        <v>73</v>
      </c>
      <c r="DS31" s="111" t="s">
        <v>73</v>
      </c>
      <c r="DT31" s="111" t="s">
        <v>73</v>
      </c>
      <c r="DU31" s="111" t="s">
        <v>73</v>
      </c>
      <c r="DV31" s="111" t="s">
        <v>73</v>
      </c>
      <c r="DW31" s="111" t="s">
        <v>73</v>
      </c>
      <c r="DX31" s="111" t="s">
        <v>73</v>
      </c>
      <c r="DY31" s="111" t="s">
        <v>73</v>
      </c>
      <c r="DZ31" s="111" t="s">
        <v>73</v>
      </c>
      <c r="EA31" s="111" t="s">
        <v>73</v>
      </c>
      <c r="EB31" s="111" t="s">
        <v>73</v>
      </c>
      <c r="EC31" s="111" t="s">
        <v>73</v>
      </c>
      <c r="ED31" s="111" t="s">
        <v>73</v>
      </c>
      <c r="EE31" s="111" t="s">
        <v>73</v>
      </c>
      <c r="EF31" s="111" t="s">
        <v>73</v>
      </c>
      <c r="EG31" s="111" t="s">
        <v>73</v>
      </c>
      <c r="EH31" s="111" t="s">
        <v>73</v>
      </c>
      <c r="EI31" s="111" t="s">
        <v>73</v>
      </c>
      <c r="EJ31" s="111" t="s">
        <v>73</v>
      </c>
      <c r="EK31" s="111" t="s">
        <v>73</v>
      </c>
      <c r="EL31" s="111" t="s">
        <v>73</v>
      </c>
      <c r="EM31" s="111" t="s">
        <v>73</v>
      </c>
      <c r="EN31" s="111" t="s">
        <v>73</v>
      </c>
      <c r="EO31" s="111" t="s">
        <v>73</v>
      </c>
      <c r="EP31" s="111" t="s">
        <v>73</v>
      </c>
      <c r="EQ31" s="111" t="s">
        <v>73</v>
      </c>
      <c r="ER31" s="111" t="s">
        <v>73</v>
      </c>
      <c r="ES31" s="111" t="s">
        <v>73</v>
      </c>
      <c r="ET31" s="111" t="s">
        <v>73</v>
      </c>
      <c r="EU31" s="111" t="s">
        <v>73</v>
      </c>
      <c r="EV31" s="111" t="s">
        <v>73</v>
      </c>
      <c r="EW31" s="111" t="s">
        <v>73</v>
      </c>
      <c r="EX31" s="111" t="s">
        <v>73</v>
      </c>
      <c r="EY31" s="111" t="s">
        <v>73</v>
      </c>
      <c r="EZ31" s="111" t="s">
        <v>73</v>
      </c>
      <c r="FA31" s="111" t="s">
        <v>73</v>
      </c>
      <c r="FB31" s="111" t="s">
        <v>73</v>
      </c>
      <c r="FC31" s="111" t="s">
        <v>73</v>
      </c>
      <c r="FD31" s="111" t="s">
        <v>73</v>
      </c>
      <c r="FE31" s="111" t="s">
        <v>73</v>
      </c>
      <c r="FF31" s="111" t="s">
        <v>73</v>
      </c>
      <c r="FG31" s="111" t="s">
        <v>73</v>
      </c>
      <c r="FH31" s="111" t="s">
        <v>73</v>
      </c>
      <c r="FI31" s="111" t="s">
        <v>73</v>
      </c>
      <c r="FJ31" s="111" t="s">
        <v>73</v>
      </c>
      <c r="FK31" s="111" t="s">
        <v>73</v>
      </c>
      <c r="FL31" s="111" t="s">
        <v>73</v>
      </c>
      <c r="FM31" s="111" t="s">
        <v>73</v>
      </c>
      <c r="FN31" s="111" t="s">
        <v>73</v>
      </c>
      <c r="FO31" s="111" t="s">
        <v>73</v>
      </c>
      <c r="FP31" s="111" t="s">
        <v>73</v>
      </c>
      <c r="FQ31" s="111" t="s">
        <v>73</v>
      </c>
      <c r="FR31" s="111" t="s">
        <v>73</v>
      </c>
      <c r="FS31" s="111" t="s">
        <v>73</v>
      </c>
      <c r="FT31" s="111" t="s">
        <v>73</v>
      </c>
      <c r="FU31" s="111" t="s">
        <v>73</v>
      </c>
      <c r="FV31" s="111" t="s">
        <v>73</v>
      </c>
      <c r="FW31" s="111" t="s">
        <v>73</v>
      </c>
      <c r="FX31" s="111" t="s">
        <v>73</v>
      </c>
      <c r="FY31" s="111" t="s">
        <v>73</v>
      </c>
      <c r="FZ31" s="111" t="s">
        <v>73</v>
      </c>
      <c r="GA31" s="111" t="s">
        <v>73</v>
      </c>
      <c r="GB31" s="111" t="s">
        <v>73</v>
      </c>
      <c r="GC31" s="111" t="s">
        <v>73</v>
      </c>
      <c r="GD31" s="111" t="s">
        <v>73</v>
      </c>
      <c r="GE31" s="111" t="s">
        <v>73</v>
      </c>
      <c r="GF31" s="111" t="s">
        <v>73</v>
      </c>
      <c r="GG31" s="111" t="s">
        <v>73</v>
      </c>
      <c r="GH31" s="111" t="s">
        <v>73</v>
      </c>
      <c r="GI31" s="111" t="s">
        <v>73</v>
      </c>
      <c r="GJ31" s="111" t="s">
        <v>73</v>
      </c>
      <c r="GK31" s="111" t="s">
        <v>73</v>
      </c>
      <c r="GL31" s="111" t="s">
        <v>73</v>
      </c>
      <c r="GM31" s="111" t="s">
        <v>73</v>
      </c>
      <c r="GN31" s="111" t="s">
        <v>73</v>
      </c>
      <c r="GO31" s="111" t="s">
        <v>73</v>
      </c>
      <c r="GP31" s="111" t="s">
        <v>73</v>
      </c>
      <c r="GQ31" s="111" t="s">
        <v>73</v>
      </c>
      <c r="GR31" s="111" t="s">
        <v>73</v>
      </c>
      <c r="GS31" s="111" t="s">
        <v>73</v>
      </c>
      <c r="GT31" s="111" t="s">
        <v>73</v>
      </c>
      <c r="GU31" s="107" t="s">
        <v>31</v>
      </c>
    </row>
    <row r="32" spans="1:203" s="13" customFormat="1" x14ac:dyDescent="0.25">
      <c r="A32" s="109">
        <v>3.2</v>
      </c>
      <c r="B32" s="110" t="s">
        <v>77</v>
      </c>
      <c r="C32" s="37">
        <f>COUNTIF(C8:C10,"Y")+ COUNTIF(C12:C15,"Y")+ COUNTIF(C18:C29,"Y")</f>
        <v>0</v>
      </c>
      <c r="D32" s="37">
        <f t="shared" ref="D32:BO32" si="1">COUNTIF(D8:D10,"Y")+ COUNTIF(D12:D15,"Y")+ COUNTIF(D18:D29,"Y")</f>
        <v>0</v>
      </c>
      <c r="E32" s="37">
        <f t="shared" si="1"/>
        <v>0</v>
      </c>
      <c r="F32" s="37">
        <f t="shared" si="1"/>
        <v>0</v>
      </c>
      <c r="G32" s="37">
        <f t="shared" si="1"/>
        <v>0</v>
      </c>
      <c r="H32" s="37">
        <f t="shared" si="1"/>
        <v>0</v>
      </c>
      <c r="I32" s="37">
        <f t="shared" si="1"/>
        <v>0</v>
      </c>
      <c r="J32" s="37">
        <f t="shared" si="1"/>
        <v>0</v>
      </c>
      <c r="K32" s="37">
        <f t="shared" si="1"/>
        <v>0</v>
      </c>
      <c r="L32" s="37">
        <f t="shared" si="1"/>
        <v>0</v>
      </c>
      <c r="M32" s="37">
        <f t="shared" si="1"/>
        <v>0</v>
      </c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  <c r="S32" s="37">
        <f t="shared" si="1"/>
        <v>0</v>
      </c>
      <c r="T32" s="37">
        <f t="shared" si="1"/>
        <v>0</v>
      </c>
      <c r="U32" s="37">
        <f t="shared" si="1"/>
        <v>0</v>
      </c>
      <c r="V32" s="37">
        <f t="shared" si="1"/>
        <v>0</v>
      </c>
      <c r="W32" s="37">
        <f t="shared" si="1"/>
        <v>0</v>
      </c>
      <c r="X32" s="37">
        <f t="shared" si="1"/>
        <v>0</v>
      </c>
      <c r="Y32" s="37">
        <f t="shared" si="1"/>
        <v>0</v>
      </c>
      <c r="Z32" s="37">
        <f t="shared" si="1"/>
        <v>0</v>
      </c>
      <c r="AA32" s="37">
        <f t="shared" si="1"/>
        <v>0</v>
      </c>
      <c r="AB32" s="37">
        <f t="shared" si="1"/>
        <v>0</v>
      </c>
      <c r="AC32" s="37">
        <f t="shared" si="1"/>
        <v>0</v>
      </c>
      <c r="AD32" s="37">
        <f t="shared" si="1"/>
        <v>0</v>
      </c>
      <c r="AE32" s="37">
        <f t="shared" si="1"/>
        <v>0</v>
      </c>
      <c r="AF32" s="37">
        <f t="shared" si="1"/>
        <v>0</v>
      </c>
      <c r="AG32" s="37">
        <f t="shared" si="1"/>
        <v>0</v>
      </c>
      <c r="AH32" s="37">
        <f t="shared" si="1"/>
        <v>0</v>
      </c>
      <c r="AI32" s="37">
        <f t="shared" si="1"/>
        <v>0</v>
      </c>
      <c r="AJ32" s="37">
        <f t="shared" si="1"/>
        <v>0</v>
      </c>
      <c r="AK32" s="37">
        <f t="shared" si="1"/>
        <v>0</v>
      </c>
      <c r="AL32" s="37">
        <f t="shared" si="1"/>
        <v>0</v>
      </c>
      <c r="AM32" s="37">
        <f t="shared" si="1"/>
        <v>0</v>
      </c>
      <c r="AN32" s="37">
        <f t="shared" si="1"/>
        <v>0</v>
      </c>
      <c r="AO32" s="37">
        <f t="shared" si="1"/>
        <v>0</v>
      </c>
      <c r="AP32" s="37">
        <f t="shared" si="1"/>
        <v>0</v>
      </c>
      <c r="AQ32" s="37">
        <f t="shared" si="1"/>
        <v>0</v>
      </c>
      <c r="AR32" s="37">
        <f t="shared" si="1"/>
        <v>0</v>
      </c>
      <c r="AS32" s="37">
        <f t="shared" si="1"/>
        <v>0</v>
      </c>
      <c r="AT32" s="37">
        <f t="shared" si="1"/>
        <v>0</v>
      </c>
      <c r="AU32" s="37">
        <f t="shared" si="1"/>
        <v>0</v>
      </c>
      <c r="AV32" s="37">
        <f t="shared" si="1"/>
        <v>0</v>
      </c>
      <c r="AW32" s="37">
        <f t="shared" si="1"/>
        <v>0</v>
      </c>
      <c r="AX32" s="37">
        <f t="shared" si="1"/>
        <v>0</v>
      </c>
      <c r="AY32" s="37">
        <f t="shared" si="1"/>
        <v>0</v>
      </c>
      <c r="AZ32" s="37">
        <f t="shared" si="1"/>
        <v>0</v>
      </c>
      <c r="BA32" s="37">
        <f t="shared" si="1"/>
        <v>0</v>
      </c>
      <c r="BB32" s="37">
        <f t="shared" si="1"/>
        <v>0</v>
      </c>
      <c r="BC32" s="37">
        <f t="shared" si="1"/>
        <v>0</v>
      </c>
      <c r="BD32" s="37">
        <f t="shared" si="1"/>
        <v>0</v>
      </c>
      <c r="BE32" s="37">
        <f t="shared" si="1"/>
        <v>0</v>
      </c>
      <c r="BF32" s="37">
        <f t="shared" si="1"/>
        <v>0</v>
      </c>
      <c r="BG32" s="37">
        <f t="shared" si="1"/>
        <v>0</v>
      </c>
      <c r="BH32" s="37">
        <f t="shared" si="1"/>
        <v>0</v>
      </c>
      <c r="BI32" s="37">
        <f t="shared" si="1"/>
        <v>0</v>
      </c>
      <c r="BJ32" s="37">
        <f t="shared" si="1"/>
        <v>0</v>
      </c>
      <c r="BK32" s="37">
        <f t="shared" si="1"/>
        <v>0</v>
      </c>
      <c r="BL32" s="37">
        <f t="shared" si="1"/>
        <v>0</v>
      </c>
      <c r="BM32" s="37">
        <f t="shared" si="1"/>
        <v>0</v>
      </c>
      <c r="BN32" s="37">
        <f t="shared" si="1"/>
        <v>0</v>
      </c>
      <c r="BO32" s="37">
        <f t="shared" si="1"/>
        <v>0</v>
      </c>
      <c r="BP32" s="37">
        <f t="shared" ref="BP32:EA32" si="2">COUNTIF(BP8:BP10,"Y")+ COUNTIF(BP12:BP15,"Y")+ COUNTIF(BP18:BP29,"Y")</f>
        <v>0</v>
      </c>
      <c r="BQ32" s="37">
        <f t="shared" si="2"/>
        <v>0</v>
      </c>
      <c r="BR32" s="37">
        <f t="shared" si="2"/>
        <v>0</v>
      </c>
      <c r="BS32" s="37">
        <f t="shared" si="2"/>
        <v>0</v>
      </c>
      <c r="BT32" s="37">
        <f t="shared" si="2"/>
        <v>0</v>
      </c>
      <c r="BU32" s="37">
        <f t="shared" si="2"/>
        <v>0</v>
      </c>
      <c r="BV32" s="37">
        <f t="shared" si="2"/>
        <v>0</v>
      </c>
      <c r="BW32" s="37">
        <f t="shared" si="2"/>
        <v>0</v>
      </c>
      <c r="BX32" s="37">
        <f t="shared" si="2"/>
        <v>0</v>
      </c>
      <c r="BY32" s="37">
        <f t="shared" si="2"/>
        <v>0</v>
      </c>
      <c r="BZ32" s="37">
        <f t="shared" si="2"/>
        <v>0</v>
      </c>
      <c r="CA32" s="37">
        <f t="shared" si="2"/>
        <v>0</v>
      </c>
      <c r="CB32" s="37">
        <f t="shared" si="2"/>
        <v>0</v>
      </c>
      <c r="CC32" s="37">
        <f t="shared" si="2"/>
        <v>0</v>
      </c>
      <c r="CD32" s="37">
        <f t="shared" si="2"/>
        <v>0</v>
      </c>
      <c r="CE32" s="37">
        <f t="shared" si="2"/>
        <v>0</v>
      </c>
      <c r="CF32" s="37">
        <f t="shared" si="2"/>
        <v>0</v>
      </c>
      <c r="CG32" s="37">
        <f t="shared" si="2"/>
        <v>0</v>
      </c>
      <c r="CH32" s="37">
        <f t="shared" si="2"/>
        <v>0</v>
      </c>
      <c r="CI32" s="37">
        <f t="shared" si="2"/>
        <v>0</v>
      </c>
      <c r="CJ32" s="37">
        <f t="shared" si="2"/>
        <v>0</v>
      </c>
      <c r="CK32" s="37">
        <f t="shared" si="2"/>
        <v>0</v>
      </c>
      <c r="CL32" s="37">
        <f t="shared" si="2"/>
        <v>0</v>
      </c>
      <c r="CM32" s="37">
        <f t="shared" si="2"/>
        <v>0</v>
      </c>
      <c r="CN32" s="37">
        <f t="shared" si="2"/>
        <v>0</v>
      </c>
      <c r="CO32" s="37">
        <f t="shared" si="2"/>
        <v>0</v>
      </c>
      <c r="CP32" s="37">
        <f t="shared" si="2"/>
        <v>0</v>
      </c>
      <c r="CQ32" s="37">
        <f t="shared" si="2"/>
        <v>0</v>
      </c>
      <c r="CR32" s="37">
        <f t="shared" si="2"/>
        <v>0</v>
      </c>
      <c r="CS32" s="37">
        <f t="shared" si="2"/>
        <v>0</v>
      </c>
      <c r="CT32" s="37">
        <f t="shared" si="2"/>
        <v>0</v>
      </c>
      <c r="CU32" s="37">
        <f t="shared" si="2"/>
        <v>0</v>
      </c>
      <c r="CV32" s="37">
        <f t="shared" si="2"/>
        <v>0</v>
      </c>
      <c r="CW32" s="37">
        <f t="shared" si="2"/>
        <v>0</v>
      </c>
      <c r="CX32" s="37">
        <f t="shared" si="2"/>
        <v>0</v>
      </c>
      <c r="CY32" s="37">
        <f t="shared" si="2"/>
        <v>0</v>
      </c>
      <c r="CZ32" s="37">
        <f t="shared" si="2"/>
        <v>0</v>
      </c>
      <c r="DA32" s="37">
        <f t="shared" si="2"/>
        <v>0</v>
      </c>
      <c r="DB32" s="37">
        <f t="shared" si="2"/>
        <v>0</v>
      </c>
      <c r="DC32" s="37">
        <f t="shared" si="2"/>
        <v>0</v>
      </c>
      <c r="DD32" s="37">
        <f t="shared" si="2"/>
        <v>0</v>
      </c>
      <c r="DE32" s="37">
        <f t="shared" si="2"/>
        <v>0</v>
      </c>
      <c r="DF32" s="37">
        <f t="shared" si="2"/>
        <v>0</v>
      </c>
      <c r="DG32" s="37">
        <f t="shared" si="2"/>
        <v>0</v>
      </c>
      <c r="DH32" s="37">
        <f t="shared" si="2"/>
        <v>0</v>
      </c>
      <c r="DI32" s="37">
        <f t="shared" si="2"/>
        <v>0</v>
      </c>
      <c r="DJ32" s="37">
        <f t="shared" si="2"/>
        <v>0</v>
      </c>
      <c r="DK32" s="37">
        <f t="shared" si="2"/>
        <v>0</v>
      </c>
      <c r="DL32" s="37">
        <f t="shared" si="2"/>
        <v>0</v>
      </c>
      <c r="DM32" s="37">
        <f t="shared" si="2"/>
        <v>0</v>
      </c>
      <c r="DN32" s="37">
        <f t="shared" si="2"/>
        <v>0</v>
      </c>
      <c r="DO32" s="37">
        <f t="shared" si="2"/>
        <v>0</v>
      </c>
      <c r="DP32" s="37">
        <f t="shared" si="2"/>
        <v>0</v>
      </c>
      <c r="DQ32" s="37">
        <f t="shared" si="2"/>
        <v>0</v>
      </c>
      <c r="DR32" s="37">
        <f t="shared" si="2"/>
        <v>0</v>
      </c>
      <c r="DS32" s="37">
        <f t="shared" si="2"/>
        <v>0</v>
      </c>
      <c r="DT32" s="37">
        <f t="shared" si="2"/>
        <v>0</v>
      </c>
      <c r="DU32" s="37">
        <f t="shared" si="2"/>
        <v>0</v>
      </c>
      <c r="DV32" s="37">
        <f t="shared" si="2"/>
        <v>0</v>
      </c>
      <c r="DW32" s="37">
        <f t="shared" si="2"/>
        <v>0</v>
      </c>
      <c r="DX32" s="37">
        <f t="shared" si="2"/>
        <v>0</v>
      </c>
      <c r="DY32" s="37">
        <f t="shared" si="2"/>
        <v>0</v>
      </c>
      <c r="DZ32" s="37">
        <f t="shared" si="2"/>
        <v>0</v>
      </c>
      <c r="EA32" s="37">
        <f t="shared" si="2"/>
        <v>0</v>
      </c>
      <c r="EB32" s="37">
        <f t="shared" ref="EB32:GM32" si="3">COUNTIF(EB8:EB10,"Y")+ COUNTIF(EB12:EB15,"Y")+ COUNTIF(EB18:EB29,"Y")</f>
        <v>0</v>
      </c>
      <c r="EC32" s="37">
        <f t="shared" si="3"/>
        <v>0</v>
      </c>
      <c r="ED32" s="37">
        <f t="shared" si="3"/>
        <v>0</v>
      </c>
      <c r="EE32" s="37">
        <f t="shared" si="3"/>
        <v>0</v>
      </c>
      <c r="EF32" s="37">
        <f t="shared" si="3"/>
        <v>0</v>
      </c>
      <c r="EG32" s="37">
        <f t="shared" si="3"/>
        <v>0</v>
      </c>
      <c r="EH32" s="37">
        <f t="shared" si="3"/>
        <v>0</v>
      </c>
      <c r="EI32" s="37">
        <f t="shared" si="3"/>
        <v>0</v>
      </c>
      <c r="EJ32" s="37">
        <f t="shared" si="3"/>
        <v>0</v>
      </c>
      <c r="EK32" s="37">
        <f t="shared" si="3"/>
        <v>0</v>
      </c>
      <c r="EL32" s="37">
        <f t="shared" si="3"/>
        <v>0</v>
      </c>
      <c r="EM32" s="37">
        <f t="shared" si="3"/>
        <v>0</v>
      </c>
      <c r="EN32" s="37">
        <f t="shared" si="3"/>
        <v>0</v>
      </c>
      <c r="EO32" s="37">
        <f t="shared" si="3"/>
        <v>0</v>
      </c>
      <c r="EP32" s="37">
        <f t="shared" si="3"/>
        <v>0</v>
      </c>
      <c r="EQ32" s="37">
        <f t="shared" si="3"/>
        <v>0</v>
      </c>
      <c r="ER32" s="37">
        <f t="shared" si="3"/>
        <v>0</v>
      </c>
      <c r="ES32" s="37">
        <f t="shared" si="3"/>
        <v>0</v>
      </c>
      <c r="ET32" s="37">
        <f t="shared" si="3"/>
        <v>0</v>
      </c>
      <c r="EU32" s="37">
        <f t="shared" si="3"/>
        <v>0</v>
      </c>
      <c r="EV32" s="37">
        <f t="shared" si="3"/>
        <v>0</v>
      </c>
      <c r="EW32" s="37">
        <f t="shared" si="3"/>
        <v>0</v>
      </c>
      <c r="EX32" s="37">
        <f t="shared" si="3"/>
        <v>0</v>
      </c>
      <c r="EY32" s="37">
        <f t="shared" si="3"/>
        <v>0</v>
      </c>
      <c r="EZ32" s="37">
        <f t="shared" si="3"/>
        <v>0</v>
      </c>
      <c r="FA32" s="37">
        <f t="shared" si="3"/>
        <v>0</v>
      </c>
      <c r="FB32" s="37">
        <f t="shared" si="3"/>
        <v>0</v>
      </c>
      <c r="FC32" s="37">
        <f t="shared" si="3"/>
        <v>0</v>
      </c>
      <c r="FD32" s="37">
        <f t="shared" si="3"/>
        <v>0</v>
      </c>
      <c r="FE32" s="37">
        <f t="shared" si="3"/>
        <v>0</v>
      </c>
      <c r="FF32" s="37">
        <f t="shared" si="3"/>
        <v>0</v>
      </c>
      <c r="FG32" s="37">
        <f t="shared" si="3"/>
        <v>0</v>
      </c>
      <c r="FH32" s="37">
        <f t="shared" si="3"/>
        <v>0</v>
      </c>
      <c r="FI32" s="37">
        <f t="shared" si="3"/>
        <v>0</v>
      </c>
      <c r="FJ32" s="37">
        <f t="shared" si="3"/>
        <v>0</v>
      </c>
      <c r="FK32" s="37">
        <f t="shared" si="3"/>
        <v>0</v>
      </c>
      <c r="FL32" s="37">
        <f t="shared" si="3"/>
        <v>0</v>
      </c>
      <c r="FM32" s="37">
        <f t="shared" si="3"/>
        <v>0</v>
      </c>
      <c r="FN32" s="37">
        <f t="shared" si="3"/>
        <v>0</v>
      </c>
      <c r="FO32" s="37">
        <f t="shared" si="3"/>
        <v>0</v>
      </c>
      <c r="FP32" s="37">
        <f t="shared" si="3"/>
        <v>0</v>
      </c>
      <c r="FQ32" s="37">
        <f t="shared" si="3"/>
        <v>0</v>
      </c>
      <c r="FR32" s="37">
        <f t="shared" si="3"/>
        <v>0</v>
      </c>
      <c r="FS32" s="37">
        <f t="shared" si="3"/>
        <v>0</v>
      </c>
      <c r="FT32" s="37">
        <f t="shared" si="3"/>
        <v>0</v>
      </c>
      <c r="FU32" s="37">
        <f t="shared" si="3"/>
        <v>0</v>
      </c>
      <c r="FV32" s="37">
        <f t="shared" si="3"/>
        <v>0</v>
      </c>
      <c r="FW32" s="37">
        <f t="shared" si="3"/>
        <v>0</v>
      </c>
      <c r="FX32" s="37">
        <f t="shared" si="3"/>
        <v>0</v>
      </c>
      <c r="FY32" s="37">
        <f t="shared" si="3"/>
        <v>0</v>
      </c>
      <c r="FZ32" s="37">
        <f t="shared" si="3"/>
        <v>0</v>
      </c>
      <c r="GA32" s="37">
        <f t="shared" si="3"/>
        <v>0</v>
      </c>
      <c r="GB32" s="37">
        <f t="shared" si="3"/>
        <v>0</v>
      </c>
      <c r="GC32" s="37">
        <f t="shared" si="3"/>
        <v>0</v>
      </c>
      <c r="GD32" s="37">
        <f t="shared" si="3"/>
        <v>0</v>
      </c>
      <c r="GE32" s="37">
        <f t="shared" si="3"/>
        <v>0</v>
      </c>
      <c r="GF32" s="37">
        <f t="shared" si="3"/>
        <v>0</v>
      </c>
      <c r="GG32" s="37">
        <f t="shared" si="3"/>
        <v>0</v>
      </c>
      <c r="GH32" s="37">
        <f t="shared" si="3"/>
        <v>0</v>
      </c>
      <c r="GI32" s="37">
        <f t="shared" si="3"/>
        <v>0</v>
      </c>
      <c r="GJ32" s="37">
        <f t="shared" si="3"/>
        <v>0</v>
      </c>
      <c r="GK32" s="37">
        <f t="shared" si="3"/>
        <v>0</v>
      </c>
      <c r="GL32" s="37">
        <f t="shared" si="3"/>
        <v>0</v>
      </c>
      <c r="GM32" s="37">
        <f t="shared" si="3"/>
        <v>0</v>
      </c>
      <c r="GN32" s="37">
        <f t="shared" ref="GN32:GT32" si="4">COUNTIF(GN8:GN10,"Y")+ COUNTIF(GN12:GN15,"Y")+ COUNTIF(GN18:GN29,"Y")</f>
        <v>0</v>
      </c>
      <c r="GO32" s="37">
        <f t="shared" si="4"/>
        <v>0</v>
      </c>
      <c r="GP32" s="37">
        <f t="shared" si="4"/>
        <v>0</v>
      </c>
      <c r="GQ32" s="37">
        <f t="shared" si="4"/>
        <v>0</v>
      </c>
      <c r="GR32" s="37">
        <f t="shared" si="4"/>
        <v>0</v>
      </c>
      <c r="GS32" s="37">
        <f t="shared" si="4"/>
        <v>0</v>
      </c>
      <c r="GT32" s="37">
        <f t="shared" si="4"/>
        <v>0</v>
      </c>
      <c r="GU32" s="37">
        <f>SUM(C32:GT32)</f>
        <v>0</v>
      </c>
    </row>
    <row r="33" spans="1:203" x14ac:dyDescent="0.25">
      <c r="A33" s="109">
        <v>3.3</v>
      </c>
      <c r="B33" s="110" t="s">
        <v>78</v>
      </c>
      <c r="C33" s="37">
        <f>COUNTIF(C8:C10,"N")+ COUNTIF(C12:C15,"N")+  COUNTIF(C18:C29,"N")</f>
        <v>0</v>
      </c>
      <c r="D33" s="37">
        <f t="shared" ref="D33:BO33" si="5">COUNTIF(D8:D10,"N")+ COUNTIF(D12:D15,"N")+  COUNTIF(D18:D29,"N")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37">
        <f t="shared" si="5"/>
        <v>0</v>
      </c>
      <c r="T33" s="37">
        <f t="shared" si="5"/>
        <v>0</v>
      </c>
      <c r="U33" s="37">
        <f t="shared" si="5"/>
        <v>0</v>
      </c>
      <c r="V33" s="37">
        <f t="shared" si="5"/>
        <v>0</v>
      </c>
      <c r="W33" s="37">
        <f t="shared" si="5"/>
        <v>0</v>
      </c>
      <c r="X33" s="37">
        <f t="shared" si="5"/>
        <v>0</v>
      </c>
      <c r="Y33" s="37">
        <f t="shared" si="5"/>
        <v>0</v>
      </c>
      <c r="Z33" s="37">
        <f t="shared" si="5"/>
        <v>0</v>
      </c>
      <c r="AA33" s="37">
        <f t="shared" si="5"/>
        <v>0</v>
      </c>
      <c r="AB33" s="37">
        <f t="shared" si="5"/>
        <v>0</v>
      </c>
      <c r="AC33" s="37">
        <f t="shared" si="5"/>
        <v>0</v>
      </c>
      <c r="AD33" s="37">
        <f t="shared" si="5"/>
        <v>0</v>
      </c>
      <c r="AE33" s="37">
        <f t="shared" si="5"/>
        <v>0</v>
      </c>
      <c r="AF33" s="37">
        <f t="shared" si="5"/>
        <v>0</v>
      </c>
      <c r="AG33" s="37">
        <f t="shared" si="5"/>
        <v>0</v>
      </c>
      <c r="AH33" s="37">
        <f t="shared" si="5"/>
        <v>0</v>
      </c>
      <c r="AI33" s="37">
        <f t="shared" si="5"/>
        <v>0</v>
      </c>
      <c r="AJ33" s="37">
        <f t="shared" si="5"/>
        <v>0</v>
      </c>
      <c r="AK33" s="37">
        <f t="shared" si="5"/>
        <v>0</v>
      </c>
      <c r="AL33" s="37">
        <f t="shared" si="5"/>
        <v>0</v>
      </c>
      <c r="AM33" s="37">
        <f t="shared" si="5"/>
        <v>0</v>
      </c>
      <c r="AN33" s="37">
        <f t="shared" si="5"/>
        <v>0</v>
      </c>
      <c r="AO33" s="37">
        <f t="shared" si="5"/>
        <v>0</v>
      </c>
      <c r="AP33" s="37">
        <f t="shared" si="5"/>
        <v>0</v>
      </c>
      <c r="AQ33" s="37">
        <f t="shared" si="5"/>
        <v>0</v>
      </c>
      <c r="AR33" s="37">
        <f t="shared" si="5"/>
        <v>0</v>
      </c>
      <c r="AS33" s="37">
        <f t="shared" si="5"/>
        <v>0</v>
      </c>
      <c r="AT33" s="37">
        <f t="shared" si="5"/>
        <v>0</v>
      </c>
      <c r="AU33" s="37">
        <f t="shared" si="5"/>
        <v>0</v>
      </c>
      <c r="AV33" s="37">
        <f t="shared" si="5"/>
        <v>0</v>
      </c>
      <c r="AW33" s="37">
        <f t="shared" si="5"/>
        <v>0</v>
      </c>
      <c r="AX33" s="37">
        <f t="shared" si="5"/>
        <v>0</v>
      </c>
      <c r="AY33" s="37">
        <f t="shared" si="5"/>
        <v>0</v>
      </c>
      <c r="AZ33" s="37">
        <f t="shared" si="5"/>
        <v>0</v>
      </c>
      <c r="BA33" s="37">
        <f t="shared" si="5"/>
        <v>0</v>
      </c>
      <c r="BB33" s="37">
        <f t="shared" si="5"/>
        <v>0</v>
      </c>
      <c r="BC33" s="37">
        <f t="shared" si="5"/>
        <v>0</v>
      </c>
      <c r="BD33" s="37">
        <f t="shared" si="5"/>
        <v>0</v>
      </c>
      <c r="BE33" s="37">
        <f t="shared" si="5"/>
        <v>0</v>
      </c>
      <c r="BF33" s="37">
        <f t="shared" si="5"/>
        <v>0</v>
      </c>
      <c r="BG33" s="37">
        <f t="shared" si="5"/>
        <v>0</v>
      </c>
      <c r="BH33" s="37">
        <f t="shared" si="5"/>
        <v>0</v>
      </c>
      <c r="BI33" s="37">
        <f t="shared" si="5"/>
        <v>0</v>
      </c>
      <c r="BJ33" s="37">
        <f t="shared" si="5"/>
        <v>0</v>
      </c>
      <c r="BK33" s="37">
        <f t="shared" si="5"/>
        <v>0</v>
      </c>
      <c r="BL33" s="37">
        <f t="shared" si="5"/>
        <v>0</v>
      </c>
      <c r="BM33" s="37">
        <f t="shared" si="5"/>
        <v>0</v>
      </c>
      <c r="BN33" s="37">
        <f t="shared" si="5"/>
        <v>0</v>
      </c>
      <c r="BO33" s="37">
        <f t="shared" si="5"/>
        <v>0</v>
      </c>
      <c r="BP33" s="37">
        <f t="shared" ref="BP33:EA33" si="6">COUNTIF(BP8:BP10,"N")+ COUNTIF(BP12:BP15,"N")+  COUNTIF(BP18:BP29,"N")</f>
        <v>0</v>
      </c>
      <c r="BQ33" s="37">
        <f t="shared" si="6"/>
        <v>0</v>
      </c>
      <c r="BR33" s="37">
        <f t="shared" si="6"/>
        <v>0</v>
      </c>
      <c r="BS33" s="37">
        <f t="shared" si="6"/>
        <v>0</v>
      </c>
      <c r="BT33" s="37">
        <f t="shared" si="6"/>
        <v>0</v>
      </c>
      <c r="BU33" s="37">
        <f t="shared" si="6"/>
        <v>0</v>
      </c>
      <c r="BV33" s="37">
        <f t="shared" si="6"/>
        <v>0</v>
      </c>
      <c r="BW33" s="37">
        <f t="shared" si="6"/>
        <v>0</v>
      </c>
      <c r="BX33" s="37">
        <f t="shared" si="6"/>
        <v>0</v>
      </c>
      <c r="BY33" s="37">
        <f t="shared" si="6"/>
        <v>0</v>
      </c>
      <c r="BZ33" s="37">
        <f t="shared" si="6"/>
        <v>0</v>
      </c>
      <c r="CA33" s="37">
        <f t="shared" si="6"/>
        <v>0</v>
      </c>
      <c r="CB33" s="37">
        <f t="shared" si="6"/>
        <v>0</v>
      </c>
      <c r="CC33" s="37">
        <f t="shared" si="6"/>
        <v>0</v>
      </c>
      <c r="CD33" s="37">
        <f t="shared" si="6"/>
        <v>0</v>
      </c>
      <c r="CE33" s="37">
        <f t="shared" si="6"/>
        <v>0</v>
      </c>
      <c r="CF33" s="37">
        <f t="shared" si="6"/>
        <v>0</v>
      </c>
      <c r="CG33" s="37">
        <f t="shared" si="6"/>
        <v>0</v>
      </c>
      <c r="CH33" s="37">
        <f t="shared" si="6"/>
        <v>0</v>
      </c>
      <c r="CI33" s="37">
        <f t="shared" si="6"/>
        <v>0</v>
      </c>
      <c r="CJ33" s="37">
        <f t="shared" si="6"/>
        <v>0</v>
      </c>
      <c r="CK33" s="37">
        <f t="shared" si="6"/>
        <v>0</v>
      </c>
      <c r="CL33" s="37">
        <f t="shared" si="6"/>
        <v>0</v>
      </c>
      <c r="CM33" s="37">
        <f t="shared" si="6"/>
        <v>0</v>
      </c>
      <c r="CN33" s="37">
        <f t="shared" si="6"/>
        <v>0</v>
      </c>
      <c r="CO33" s="37">
        <f t="shared" si="6"/>
        <v>0</v>
      </c>
      <c r="CP33" s="37">
        <f t="shared" si="6"/>
        <v>0</v>
      </c>
      <c r="CQ33" s="37">
        <f t="shared" si="6"/>
        <v>0</v>
      </c>
      <c r="CR33" s="37">
        <f t="shared" si="6"/>
        <v>0</v>
      </c>
      <c r="CS33" s="37">
        <f t="shared" si="6"/>
        <v>0</v>
      </c>
      <c r="CT33" s="37">
        <f t="shared" si="6"/>
        <v>0</v>
      </c>
      <c r="CU33" s="37">
        <f t="shared" si="6"/>
        <v>0</v>
      </c>
      <c r="CV33" s="37">
        <f t="shared" si="6"/>
        <v>0</v>
      </c>
      <c r="CW33" s="37">
        <f t="shared" si="6"/>
        <v>0</v>
      </c>
      <c r="CX33" s="37">
        <f t="shared" si="6"/>
        <v>0</v>
      </c>
      <c r="CY33" s="37">
        <f t="shared" si="6"/>
        <v>0</v>
      </c>
      <c r="CZ33" s="37">
        <f t="shared" si="6"/>
        <v>0</v>
      </c>
      <c r="DA33" s="37">
        <f t="shared" si="6"/>
        <v>0</v>
      </c>
      <c r="DB33" s="37">
        <f t="shared" si="6"/>
        <v>0</v>
      </c>
      <c r="DC33" s="37">
        <f t="shared" si="6"/>
        <v>0</v>
      </c>
      <c r="DD33" s="37">
        <f t="shared" si="6"/>
        <v>0</v>
      </c>
      <c r="DE33" s="37">
        <f t="shared" si="6"/>
        <v>0</v>
      </c>
      <c r="DF33" s="37">
        <f t="shared" si="6"/>
        <v>0</v>
      </c>
      <c r="DG33" s="37">
        <f t="shared" si="6"/>
        <v>0</v>
      </c>
      <c r="DH33" s="37">
        <f t="shared" si="6"/>
        <v>0</v>
      </c>
      <c r="DI33" s="37">
        <f t="shared" si="6"/>
        <v>0</v>
      </c>
      <c r="DJ33" s="37">
        <f t="shared" si="6"/>
        <v>0</v>
      </c>
      <c r="DK33" s="37">
        <f t="shared" si="6"/>
        <v>0</v>
      </c>
      <c r="DL33" s="37">
        <f t="shared" si="6"/>
        <v>0</v>
      </c>
      <c r="DM33" s="37">
        <f t="shared" si="6"/>
        <v>0</v>
      </c>
      <c r="DN33" s="37">
        <f t="shared" si="6"/>
        <v>0</v>
      </c>
      <c r="DO33" s="37">
        <f t="shared" si="6"/>
        <v>0</v>
      </c>
      <c r="DP33" s="37">
        <f t="shared" si="6"/>
        <v>0</v>
      </c>
      <c r="DQ33" s="37">
        <f t="shared" si="6"/>
        <v>0</v>
      </c>
      <c r="DR33" s="37">
        <f t="shared" si="6"/>
        <v>0</v>
      </c>
      <c r="DS33" s="37">
        <f t="shared" si="6"/>
        <v>0</v>
      </c>
      <c r="DT33" s="37">
        <f t="shared" si="6"/>
        <v>0</v>
      </c>
      <c r="DU33" s="37">
        <f t="shared" si="6"/>
        <v>0</v>
      </c>
      <c r="DV33" s="37">
        <f t="shared" si="6"/>
        <v>0</v>
      </c>
      <c r="DW33" s="37">
        <f t="shared" si="6"/>
        <v>0</v>
      </c>
      <c r="DX33" s="37">
        <f t="shared" si="6"/>
        <v>0</v>
      </c>
      <c r="DY33" s="37">
        <f t="shared" si="6"/>
        <v>0</v>
      </c>
      <c r="DZ33" s="37">
        <f t="shared" si="6"/>
        <v>0</v>
      </c>
      <c r="EA33" s="37">
        <f t="shared" si="6"/>
        <v>0</v>
      </c>
      <c r="EB33" s="37">
        <f t="shared" ref="EB33:GM33" si="7">COUNTIF(EB8:EB10,"N")+ COUNTIF(EB12:EB15,"N")+  COUNTIF(EB18:EB29,"N")</f>
        <v>0</v>
      </c>
      <c r="EC33" s="37">
        <f t="shared" si="7"/>
        <v>0</v>
      </c>
      <c r="ED33" s="37">
        <f t="shared" si="7"/>
        <v>0</v>
      </c>
      <c r="EE33" s="37">
        <f t="shared" si="7"/>
        <v>0</v>
      </c>
      <c r="EF33" s="37">
        <f t="shared" si="7"/>
        <v>0</v>
      </c>
      <c r="EG33" s="37">
        <f t="shared" si="7"/>
        <v>0</v>
      </c>
      <c r="EH33" s="37">
        <f t="shared" si="7"/>
        <v>0</v>
      </c>
      <c r="EI33" s="37">
        <f t="shared" si="7"/>
        <v>0</v>
      </c>
      <c r="EJ33" s="37">
        <f t="shared" si="7"/>
        <v>0</v>
      </c>
      <c r="EK33" s="37">
        <f t="shared" si="7"/>
        <v>0</v>
      </c>
      <c r="EL33" s="37">
        <f t="shared" si="7"/>
        <v>0</v>
      </c>
      <c r="EM33" s="37">
        <f t="shared" si="7"/>
        <v>0</v>
      </c>
      <c r="EN33" s="37">
        <f t="shared" si="7"/>
        <v>0</v>
      </c>
      <c r="EO33" s="37">
        <f t="shared" si="7"/>
        <v>0</v>
      </c>
      <c r="EP33" s="37">
        <f t="shared" si="7"/>
        <v>0</v>
      </c>
      <c r="EQ33" s="37">
        <f t="shared" si="7"/>
        <v>0</v>
      </c>
      <c r="ER33" s="37">
        <f t="shared" si="7"/>
        <v>0</v>
      </c>
      <c r="ES33" s="37">
        <f t="shared" si="7"/>
        <v>0</v>
      </c>
      <c r="ET33" s="37">
        <f t="shared" si="7"/>
        <v>0</v>
      </c>
      <c r="EU33" s="37">
        <f t="shared" si="7"/>
        <v>0</v>
      </c>
      <c r="EV33" s="37">
        <f t="shared" si="7"/>
        <v>0</v>
      </c>
      <c r="EW33" s="37">
        <f t="shared" si="7"/>
        <v>0</v>
      </c>
      <c r="EX33" s="37">
        <f t="shared" si="7"/>
        <v>0</v>
      </c>
      <c r="EY33" s="37">
        <f t="shared" si="7"/>
        <v>0</v>
      </c>
      <c r="EZ33" s="37">
        <f t="shared" si="7"/>
        <v>0</v>
      </c>
      <c r="FA33" s="37">
        <f t="shared" si="7"/>
        <v>0</v>
      </c>
      <c r="FB33" s="37">
        <f t="shared" si="7"/>
        <v>0</v>
      </c>
      <c r="FC33" s="37">
        <f t="shared" si="7"/>
        <v>0</v>
      </c>
      <c r="FD33" s="37">
        <f t="shared" si="7"/>
        <v>0</v>
      </c>
      <c r="FE33" s="37">
        <f t="shared" si="7"/>
        <v>0</v>
      </c>
      <c r="FF33" s="37">
        <f t="shared" si="7"/>
        <v>0</v>
      </c>
      <c r="FG33" s="37">
        <f t="shared" si="7"/>
        <v>0</v>
      </c>
      <c r="FH33" s="37">
        <f t="shared" si="7"/>
        <v>0</v>
      </c>
      <c r="FI33" s="37">
        <f t="shared" si="7"/>
        <v>0</v>
      </c>
      <c r="FJ33" s="37">
        <f t="shared" si="7"/>
        <v>0</v>
      </c>
      <c r="FK33" s="37">
        <f t="shared" si="7"/>
        <v>0</v>
      </c>
      <c r="FL33" s="37">
        <f t="shared" si="7"/>
        <v>0</v>
      </c>
      <c r="FM33" s="37">
        <f t="shared" si="7"/>
        <v>0</v>
      </c>
      <c r="FN33" s="37">
        <f t="shared" si="7"/>
        <v>0</v>
      </c>
      <c r="FO33" s="37">
        <f t="shared" si="7"/>
        <v>0</v>
      </c>
      <c r="FP33" s="37">
        <f t="shared" si="7"/>
        <v>0</v>
      </c>
      <c r="FQ33" s="37">
        <f t="shared" si="7"/>
        <v>0</v>
      </c>
      <c r="FR33" s="37">
        <f t="shared" si="7"/>
        <v>0</v>
      </c>
      <c r="FS33" s="37">
        <f t="shared" si="7"/>
        <v>0</v>
      </c>
      <c r="FT33" s="37">
        <f t="shared" si="7"/>
        <v>0</v>
      </c>
      <c r="FU33" s="37">
        <f t="shared" si="7"/>
        <v>0</v>
      </c>
      <c r="FV33" s="37">
        <f t="shared" si="7"/>
        <v>0</v>
      </c>
      <c r="FW33" s="37">
        <f t="shared" si="7"/>
        <v>0</v>
      </c>
      <c r="FX33" s="37">
        <f t="shared" si="7"/>
        <v>0</v>
      </c>
      <c r="FY33" s="37">
        <f t="shared" si="7"/>
        <v>0</v>
      </c>
      <c r="FZ33" s="37">
        <f t="shared" si="7"/>
        <v>0</v>
      </c>
      <c r="GA33" s="37">
        <f t="shared" si="7"/>
        <v>0</v>
      </c>
      <c r="GB33" s="37">
        <f t="shared" si="7"/>
        <v>0</v>
      </c>
      <c r="GC33" s="37">
        <f t="shared" si="7"/>
        <v>0</v>
      </c>
      <c r="GD33" s="37">
        <f t="shared" si="7"/>
        <v>0</v>
      </c>
      <c r="GE33" s="37">
        <f t="shared" si="7"/>
        <v>0</v>
      </c>
      <c r="GF33" s="37">
        <f t="shared" si="7"/>
        <v>0</v>
      </c>
      <c r="GG33" s="37">
        <f t="shared" si="7"/>
        <v>0</v>
      </c>
      <c r="GH33" s="37">
        <f t="shared" si="7"/>
        <v>0</v>
      </c>
      <c r="GI33" s="37">
        <f t="shared" si="7"/>
        <v>0</v>
      </c>
      <c r="GJ33" s="37">
        <f t="shared" si="7"/>
        <v>0</v>
      </c>
      <c r="GK33" s="37">
        <f t="shared" si="7"/>
        <v>0</v>
      </c>
      <c r="GL33" s="37">
        <f t="shared" si="7"/>
        <v>0</v>
      </c>
      <c r="GM33" s="37">
        <f t="shared" si="7"/>
        <v>0</v>
      </c>
      <c r="GN33" s="37">
        <f t="shared" ref="GN33:GT33" si="8">COUNTIF(GN8:GN10,"N")+ COUNTIF(GN12:GN15,"N")+  COUNTIF(GN18:GN29,"N")</f>
        <v>0</v>
      </c>
      <c r="GO33" s="37">
        <f t="shared" si="8"/>
        <v>0</v>
      </c>
      <c r="GP33" s="37">
        <f t="shared" si="8"/>
        <v>0</v>
      </c>
      <c r="GQ33" s="37">
        <f t="shared" si="8"/>
        <v>0</v>
      </c>
      <c r="GR33" s="37">
        <f t="shared" si="8"/>
        <v>0</v>
      </c>
      <c r="GS33" s="37">
        <f t="shared" si="8"/>
        <v>0</v>
      </c>
      <c r="GT33" s="37">
        <f t="shared" si="8"/>
        <v>0</v>
      </c>
      <c r="GU33" s="37">
        <f>SUM(C33:GT33)</f>
        <v>0</v>
      </c>
    </row>
    <row r="34" spans="1:203" x14ac:dyDescent="0.25">
      <c r="A34" s="112">
        <v>3.4</v>
      </c>
      <c r="B34" s="110" t="s">
        <v>38</v>
      </c>
      <c r="C34" s="38" t="str">
        <f>IF(C32,C32/(C32+C33),"--")</f>
        <v>--</v>
      </c>
      <c r="D34" s="38" t="str">
        <f t="shared" ref="D34:BO34" si="9">IF(D32,D32/(D32+D33),"--")</f>
        <v>--</v>
      </c>
      <c r="E34" s="38" t="str">
        <f t="shared" si="9"/>
        <v>--</v>
      </c>
      <c r="F34" s="38" t="str">
        <f t="shared" si="9"/>
        <v>--</v>
      </c>
      <c r="G34" s="38" t="str">
        <f t="shared" si="9"/>
        <v>--</v>
      </c>
      <c r="H34" s="38" t="str">
        <f t="shared" si="9"/>
        <v>--</v>
      </c>
      <c r="I34" s="38" t="str">
        <f t="shared" si="9"/>
        <v>--</v>
      </c>
      <c r="J34" s="38" t="str">
        <f t="shared" si="9"/>
        <v>--</v>
      </c>
      <c r="K34" s="38" t="str">
        <f t="shared" si="9"/>
        <v>--</v>
      </c>
      <c r="L34" s="38" t="str">
        <f t="shared" si="9"/>
        <v>--</v>
      </c>
      <c r="M34" s="38" t="str">
        <f t="shared" si="9"/>
        <v>--</v>
      </c>
      <c r="N34" s="38" t="str">
        <f t="shared" si="9"/>
        <v>--</v>
      </c>
      <c r="O34" s="38" t="str">
        <f t="shared" si="9"/>
        <v>--</v>
      </c>
      <c r="P34" s="38" t="str">
        <f t="shared" si="9"/>
        <v>--</v>
      </c>
      <c r="Q34" s="38" t="str">
        <f t="shared" si="9"/>
        <v>--</v>
      </c>
      <c r="R34" s="38" t="str">
        <f t="shared" si="9"/>
        <v>--</v>
      </c>
      <c r="S34" s="38" t="str">
        <f t="shared" si="9"/>
        <v>--</v>
      </c>
      <c r="T34" s="38" t="str">
        <f t="shared" si="9"/>
        <v>--</v>
      </c>
      <c r="U34" s="38" t="str">
        <f t="shared" si="9"/>
        <v>--</v>
      </c>
      <c r="V34" s="38" t="str">
        <f t="shared" si="9"/>
        <v>--</v>
      </c>
      <c r="W34" s="38" t="str">
        <f t="shared" si="9"/>
        <v>--</v>
      </c>
      <c r="X34" s="38" t="str">
        <f t="shared" si="9"/>
        <v>--</v>
      </c>
      <c r="Y34" s="38" t="str">
        <f t="shared" si="9"/>
        <v>--</v>
      </c>
      <c r="Z34" s="38" t="str">
        <f t="shared" si="9"/>
        <v>--</v>
      </c>
      <c r="AA34" s="38" t="str">
        <f t="shared" si="9"/>
        <v>--</v>
      </c>
      <c r="AB34" s="38" t="str">
        <f t="shared" si="9"/>
        <v>--</v>
      </c>
      <c r="AC34" s="38" t="str">
        <f t="shared" si="9"/>
        <v>--</v>
      </c>
      <c r="AD34" s="38" t="str">
        <f t="shared" si="9"/>
        <v>--</v>
      </c>
      <c r="AE34" s="38" t="str">
        <f t="shared" si="9"/>
        <v>--</v>
      </c>
      <c r="AF34" s="38" t="str">
        <f t="shared" si="9"/>
        <v>--</v>
      </c>
      <c r="AG34" s="38" t="str">
        <f t="shared" si="9"/>
        <v>--</v>
      </c>
      <c r="AH34" s="38" t="str">
        <f t="shared" si="9"/>
        <v>--</v>
      </c>
      <c r="AI34" s="38" t="str">
        <f t="shared" si="9"/>
        <v>--</v>
      </c>
      <c r="AJ34" s="38" t="str">
        <f t="shared" si="9"/>
        <v>--</v>
      </c>
      <c r="AK34" s="38" t="str">
        <f t="shared" si="9"/>
        <v>--</v>
      </c>
      <c r="AL34" s="38" t="str">
        <f t="shared" si="9"/>
        <v>--</v>
      </c>
      <c r="AM34" s="38" t="str">
        <f t="shared" si="9"/>
        <v>--</v>
      </c>
      <c r="AN34" s="38" t="str">
        <f t="shared" si="9"/>
        <v>--</v>
      </c>
      <c r="AO34" s="38" t="str">
        <f t="shared" si="9"/>
        <v>--</v>
      </c>
      <c r="AP34" s="38" t="str">
        <f t="shared" si="9"/>
        <v>--</v>
      </c>
      <c r="AQ34" s="38" t="str">
        <f t="shared" si="9"/>
        <v>--</v>
      </c>
      <c r="AR34" s="38" t="str">
        <f t="shared" si="9"/>
        <v>--</v>
      </c>
      <c r="AS34" s="38" t="str">
        <f t="shared" si="9"/>
        <v>--</v>
      </c>
      <c r="AT34" s="38" t="str">
        <f t="shared" si="9"/>
        <v>--</v>
      </c>
      <c r="AU34" s="38" t="str">
        <f t="shared" si="9"/>
        <v>--</v>
      </c>
      <c r="AV34" s="38" t="str">
        <f t="shared" si="9"/>
        <v>--</v>
      </c>
      <c r="AW34" s="38" t="str">
        <f t="shared" si="9"/>
        <v>--</v>
      </c>
      <c r="AX34" s="38" t="str">
        <f t="shared" si="9"/>
        <v>--</v>
      </c>
      <c r="AY34" s="38" t="str">
        <f t="shared" si="9"/>
        <v>--</v>
      </c>
      <c r="AZ34" s="38" t="str">
        <f t="shared" si="9"/>
        <v>--</v>
      </c>
      <c r="BA34" s="38" t="str">
        <f t="shared" si="9"/>
        <v>--</v>
      </c>
      <c r="BB34" s="38" t="str">
        <f t="shared" si="9"/>
        <v>--</v>
      </c>
      <c r="BC34" s="38" t="str">
        <f t="shared" si="9"/>
        <v>--</v>
      </c>
      <c r="BD34" s="38" t="str">
        <f t="shared" si="9"/>
        <v>--</v>
      </c>
      <c r="BE34" s="38" t="str">
        <f t="shared" si="9"/>
        <v>--</v>
      </c>
      <c r="BF34" s="38" t="str">
        <f t="shared" si="9"/>
        <v>--</v>
      </c>
      <c r="BG34" s="38" t="str">
        <f t="shared" si="9"/>
        <v>--</v>
      </c>
      <c r="BH34" s="38" t="str">
        <f t="shared" si="9"/>
        <v>--</v>
      </c>
      <c r="BI34" s="38" t="str">
        <f t="shared" si="9"/>
        <v>--</v>
      </c>
      <c r="BJ34" s="38" t="str">
        <f t="shared" si="9"/>
        <v>--</v>
      </c>
      <c r="BK34" s="38" t="str">
        <f t="shared" si="9"/>
        <v>--</v>
      </c>
      <c r="BL34" s="38" t="str">
        <f t="shared" si="9"/>
        <v>--</v>
      </c>
      <c r="BM34" s="38" t="str">
        <f t="shared" si="9"/>
        <v>--</v>
      </c>
      <c r="BN34" s="38" t="str">
        <f t="shared" si="9"/>
        <v>--</v>
      </c>
      <c r="BO34" s="38" t="str">
        <f t="shared" si="9"/>
        <v>--</v>
      </c>
      <c r="BP34" s="38" t="str">
        <f t="shared" ref="BP34:EA34" si="10">IF(BP32,BP32/(BP32+BP33),"--")</f>
        <v>--</v>
      </c>
      <c r="BQ34" s="38" t="str">
        <f t="shared" si="10"/>
        <v>--</v>
      </c>
      <c r="BR34" s="38" t="str">
        <f t="shared" si="10"/>
        <v>--</v>
      </c>
      <c r="BS34" s="38" t="str">
        <f t="shared" si="10"/>
        <v>--</v>
      </c>
      <c r="BT34" s="38" t="str">
        <f t="shared" si="10"/>
        <v>--</v>
      </c>
      <c r="BU34" s="38" t="str">
        <f t="shared" si="10"/>
        <v>--</v>
      </c>
      <c r="BV34" s="38" t="str">
        <f t="shared" si="10"/>
        <v>--</v>
      </c>
      <c r="BW34" s="38" t="str">
        <f t="shared" si="10"/>
        <v>--</v>
      </c>
      <c r="BX34" s="38" t="str">
        <f t="shared" si="10"/>
        <v>--</v>
      </c>
      <c r="BY34" s="38" t="str">
        <f t="shared" si="10"/>
        <v>--</v>
      </c>
      <c r="BZ34" s="38" t="str">
        <f t="shared" si="10"/>
        <v>--</v>
      </c>
      <c r="CA34" s="38" t="str">
        <f t="shared" si="10"/>
        <v>--</v>
      </c>
      <c r="CB34" s="38" t="str">
        <f t="shared" si="10"/>
        <v>--</v>
      </c>
      <c r="CC34" s="38" t="str">
        <f t="shared" si="10"/>
        <v>--</v>
      </c>
      <c r="CD34" s="38" t="str">
        <f t="shared" si="10"/>
        <v>--</v>
      </c>
      <c r="CE34" s="38" t="str">
        <f t="shared" si="10"/>
        <v>--</v>
      </c>
      <c r="CF34" s="38" t="str">
        <f t="shared" si="10"/>
        <v>--</v>
      </c>
      <c r="CG34" s="38" t="str">
        <f t="shared" si="10"/>
        <v>--</v>
      </c>
      <c r="CH34" s="38" t="str">
        <f t="shared" si="10"/>
        <v>--</v>
      </c>
      <c r="CI34" s="38" t="str">
        <f t="shared" si="10"/>
        <v>--</v>
      </c>
      <c r="CJ34" s="38" t="str">
        <f t="shared" si="10"/>
        <v>--</v>
      </c>
      <c r="CK34" s="38" t="str">
        <f t="shared" si="10"/>
        <v>--</v>
      </c>
      <c r="CL34" s="38" t="str">
        <f t="shared" si="10"/>
        <v>--</v>
      </c>
      <c r="CM34" s="38" t="str">
        <f t="shared" si="10"/>
        <v>--</v>
      </c>
      <c r="CN34" s="38" t="str">
        <f t="shared" si="10"/>
        <v>--</v>
      </c>
      <c r="CO34" s="38" t="str">
        <f t="shared" si="10"/>
        <v>--</v>
      </c>
      <c r="CP34" s="38" t="str">
        <f t="shared" si="10"/>
        <v>--</v>
      </c>
      <c r="CQ34" s="38" t="str">
        <f t="shared" si="10"/>
        <v>--</v>
      </c>
      <c r="CR34" s="38" t="str">
        <f t="shared" si="10"/>
        <v>--</v>
      </c>
      <c r="CS34" s="38" t="str">
        <f t="shared" si="10"/>
        <v>--</v>
      </c>
      <c r="CT34" s="38" t="str">
        <f t="shared" si="10"/>
        <v>--</v>
      </c>
      <c r="CU34" s="38" t="str">
        <f t="shared" si="10"/>
        <v>--</v>
      </c>
      <c r="CV34" s="38" t="str">
        <f t="shared" si="10"/>
        <v>--</v>
      </c>
      <c r="CW34" s="38" t="str">
        <f t="shared" si="10"/>
        <v>--</v>
      </c>
      <c r="CX34" s="38" t="str">
        <f t="shared" si="10"/>
        <v>--</v>
      </c>
      <c r="CY34" s="38" t="str">
        <f t="shared" si="10"/>
        <v>--</v>
      </c>
      <c r="CZ34" s="38" t="str">
        <f t="shared" si="10"/>
        <v>--</v>
      </c>
      <c r="DA34" s="38" t="str">
        <f t="shared" si="10"/>
        <v>--</v>
      </c>
      <c r="DB34" s="38" t="str">
        <f t="shared" si="10"/>
        <v>--</v>
      </c>
      <c r="DC34" s="38" t="str">
        <f t="shared" si="10"/>
        <v>--</v>
      </c>
      <c r="DD34" s="38" t="str">
        <f t="shared" si="10"/>
        <v>--</v>
      </c>
      <c r="DE34" s="38" t="str">
        <f t="shared" si="10"/>
        <v>--</v>
      </c>
      <c r="DF34" s="38" t="str">
        <f t="shared" si="10"/>
        <v>--</v>
      </c>
      <c r="DG34" s="38" t="str">
        <f t="shared" si="10"/>
        <v>--</v>
      </c>
      <c r="DH34" s="38" t="str">
        <f t="shared" si="10"/>
        <v>--</v>
      </c>
      <c r="DI34" s="38" t="str">
        <f t="shared" si="10"/>
        <v>--</v>
      </c>
      <c r="DJ34" s="38" t="str">
        <f t="shared" si="10"/>
        <v>--</v>
      </c>
      <c r="DK34" s="38" t="str">
        <f t="shared" si="10"/>
        <v>--</v>
      </c>
      <c r="DL34" s="38" t="str">
        <f t="shared" si="10"/>
        <v>--</v>
      </c>
      <c r="DM34" s="38" t="str">
        <f t="shared" si="10"/>
        <v>--</v>
      </c>
      <c r="DN34" s="38" t="str">
        <f t="shared" si="10"/>
        <v>--</v>
      </c>
      <c r="DO34" s="38" t="str">
        <f t="shared" si="10"/>
        <v>--</v>
      </c>
      <c r="DP34" s="38" t="str">
        <f t="shared" si="10"/>
        <v>--</v>
      </c>
      <c r="DQ34" s="38" t="str">
        <f t="shared" si="10"/>
        <v>--</v>
      </c>
      <c r="DR34" s="38" t="str">
        <f t="shared" si="10"/>
        <v>--</v>
      </c>
      <c r="DS34" s="38" t="str">
        <f t="shared" si="10"/>
        <v>--</v>
      </c>
      <c r="DT34" s="38" t="str">
        <f t="shared" si="10"/>
        <v>--</v>
      </c>
      <c r="DU34" s="38" t="str">
        <f t="shared" si="10"/>
        <v>--</v>
      </c>
      <c r="DV34" s="38" t="str">
        <f t="shared" si="10"/>
        <v>--</v>
      </c>
      <c r="DW34" s="38" t="str">
        <f t="shared" si="10"/>
        <v>--</v>
      </c>
      <c r="DX34" s="38" t="str">
        <f t="shared" si="10"/>
        <v>--</v>
      </c>
      <c r="DY34" s="38" t="str">
        <f t="shared" si="10"/>
        <v>--</v>
      </c>
      <c r="DZ34" s="38" t="str">
        <f t="shared" si="10"/>
        <v>--</v>
      </c>
      <c r="EA34" s="38" t="str">
        <f t="shared" si="10"/>
        <v>--</v>
      </c>
      <c r="EB34" s="38" t="str">
        <f t="shared" ref="EB34:GM34" si="11">IF(EB32,EB32/(EB32+EB33),"--")</f>
        <v>--</v>
      </c>
      <c r="EC34" s="38" t="str">
        <f t="shared" si="11"/>
        <v>--</v>
      </c>
      <c r="ED34" s="38" t="str">
        <f t="shared" si="11"/>
        <v>--</v>
      </c>
      <c r="EE34" s="38" t="str">
        <f t="shared" si="11"/>
        <v>--</v>
      </c>
      <c r="EF34" s="38" t="str">
        <f t="shared" si="11"/>
        <v>--</v>
      </c>
      <c r="EG34" s="38" t="str">
        <f t="shared" si="11"/>
        <v>--</v>
      </c>
      <c r="EH34" s="38" t="str">
        <f t="shared" si="11"/>
        <v>--</v>
      </c>
      <c r="EI34" s="38" t="str">
        <f t="shared" si="11"/>
        <v>--</v>
      </c>
      <c r="EJ34" s="38" t="str">
        <f t="shared" si="11"/>
        <v>--</v>
      </c>
      <c r="EK34" s="38" t="str">
        <f t="shared" si="11"/>
        <v>--</v>
      </c>
      <c r="EL34" s="38" t="str">
        <f t="shared" si="11"/>
        <v>--</v>
      </c>
      <c r="EM34" s="38" t="str">
        <f t="shared" si="11"/>
        <v>--</v>
      </c>
      <c r="EN34" s="38" t="str">
        <f t="shared" si="11"/>
        <v>--</v>
      </c>
      <c r="EO34" s="38" t="str">
        <f t="shared" si="11"/>
        <v>--</v>
      </c>
      <c r="EP34" s="38" t="str">
        <f t="shared" si="11"/>
        <v>--</v>
      </c>
      <c r="EQ34" s="38" t="str">
        <f t="shared" si="11"/>
        <v>--</v>
      </c>
      <c r="ER34" s="38" t="str">
        <f t="shared" si="11"/>
        <v>--</v>
      </c>
      <c r="ES34" s="38" t="str">
        <f t="shared" si="11"/>
        <v>--</v>
      </c>
      <c r="ET34" s="38" t="str">
        <f t="shared" si="11"/>
        <v>--</v>
      </c>
      <c r="EU34" s="38" t="str">
        <f t="shared" si="11"/>
        <v>--</v>
      </c>
      <c r="EV34" s="38" t="str">
        <f t="shared" si="11"/>
        <v>--</v>
      </c>
      <c r="EW34" s="38" t="str">
        <f t="shared" si="11"/>
        <v>--</v>
      </c>
      <c r="EX34" s="38" t="str">
        <f t="shared" si="11"/>
        <v>--</v>
      </c>
      <c r="EY34" s="38" t="str">
        <f t="shared" si="11"/>
        <v>--</v>
      </c>
      <c r="EZ34" s="38" t="str">
        <f t="shared" si="11"/>
        <v>--</v>
      </c>
      <c r="FA34" s="38" t="str">
        <f t="shared" si="11"/>
        <v>--</v>
      </c>
      <c r="FB34" s="38" t="str">
        <f t="shared" si="11"/>
        <v>--</v>
      </c>
      <c r="FC34" s="38" t="str">
        <f t="shared" si="11"/>
        <v>--</v>
      </c>
      <c r="FD34" s="38" t="str">
        <f t="shared" si="11"/>
        <v>--</v>
      </c>
      <c r="FE34" s="38" t="str">
        <f t="shared" si="11"/>
        <v>--</v>
      </c>
      <c r="FF34" s="38" t="str">
        <f t="shared" si="11"/>
        <v>--</v>
      </c>
      <c r="FG34" s="38" t="str">
        <f t="shared" si="11"/>
        <v>--</v>
      </c>
      <c r="FH34" s="38" t="str">
        <f t="shared" si="11"/>
        <v>--</v>
      </c>
      <c r="FI34" s="38" t="str">
        <f t="shared" si="11"/>
        <v>--</v>
      </c>
      <c r="FJ34" s="38" t="str">
        <f t="shared" si="11"/>
        <v>--</v>
      </c>
      <c r="FK34" s="38" t="str">
        <f t="shared" si="11"/>
        <v>--</v>
      </c>
      <c r="FL34" s="38" t="str">
        <f t="shared" si="11"/>
        <v>--</v>
      </c>
      <c r="FM34" s="38" t="str">
        <f t="shared" si="11"/>
        <v>--</v>
      </c>
      <c r="FN34" s="38" t="str">
        <f t="shared" si="11"/>
        <v>--</v>
      </c>
      <c r="FO34" s="38" t="str">
        <f t="shared" si="11"/>
        <v>--</v>
      </c>
      <c r="FP34" s="38" t="str">
        <f t="shared" si="11"/>
        <v>--</v>
      </c>
      <c r="FQ34" s="38" t="str">
        <f t="shared" si="11"/>
        <v>--</v>
      </c>
      <c r="FR34" s="38" t="str">
        <f t="shared" si="11"/>
        <v>--</v>
      </c>
      <c r="FS34" s="38" t="str">
        <f t="shared" si="11"/>
        <v>--</v>
      </c>
      <c r="FT34" s="38" t="str">
        <f t="shared" si="11"/>
        <v>--</v>
      </c>
      <c r="FU34" s="38" t="str">
        <f t="shared" si="11"/>
        <v>--</v>
      </c>
      <c r="FV34" s="38" t="str">
        <f t="shared" si="11"/>
        <v>--</v>
      </c>
      <c r="FW34" s="38" t="str">
        <f t="shared" si="11"/>
        <v>--</v>
      </c>
      <c r="FX34" s="38" t="str">
        <f t="shared" si="11"/>
        <v>--</v>
      </c>
      <c r="FY34" s="38" t="str">
        <f t="shared" si="11"/>
        <v>--</v>
      </c>
      <c r="FZ34" s="38" t="str">
        <f t="shared" si="11"/>
        <v>--</v>
      </c>
      <c r="GA34" s="38" t="str">
        <f t="shared" si="11"/>
        <v>--</v>
      </c>
      <c r="GB34" s="38" t="str">
        <f t="shared" si="11"/>
        <v>--</v>
      </c>
      <c r="GC34" s="38" t="str">
        <f t="shared" si="11"/>
        <v>--</v>
      </c>
      <c r="GD34" s="38" t="str">
        <f t="shared" si="11"/>
        <v>--</v>
      </c>
      <c r="GE34" s="38" t="str">
        <f t="shared" si="11"/>
        <v>--</v>
      </c>
      <c r="GF34" s="38" t="str">
        <f t="shared" si="11"/>
        <v>--</v>
      </c>
      <c r="GG34" s="38" t="str">
        <f t="shared" si="11"/>
        <v>--</v>
      </c>
      <c r="GH34" s="38" t="str">
        <f t="shared" si="11"/>
        <v>--</v>
      </c>
      <c r="GI34" s="38" t="str">
        <f t="shared" si="11"/>
        <v>--</v>
      </c>
      <c r="GJ34" s="38" t="str">
        <f t="shared" si="11"/>
        <v>--</v>
      </c>
      <c r="GK34" s="38" t="str">
        <f t="shared" si="11"/>
        <v>--</v>
      </c>
      <c r="GL34" s="38" t="str">
        <f t="shared" si="11"/>
        <v>--</v>
      </c>
      <c r="GM34" s="38" t="str">
        <f t="shared" si="11"/>
        <v>--</v>
      </c>
      <c r="GN34" s="38" t="str">
        <f t="shared" ref="GN34:GU34" si="12">IF(GN32,GN32/(GN32+GN33),"--")</f>
        <v>--</v>
      </c>
      <c r="GO34" s="38" t="str">
        <f t="shared" si="12"/>
        <v>--</v>
      </c>
      <c r="GP34" s="38" t="str">
        <f t="shared" si="12"/>
        <v>--</v>
      </c>
      <c r="GQ34" s="38" t="str">
        <f t="shared" si="12"/>
        <v>--</v>
      </c>
      <c r="GR34" s="38" t="str">
        <f t="shared" si="12"/>
        <v>--</v>
      </c>
      <c r="GS34" s="38" t="str">
        <f t="shared" si="12"/>
        <v>--</v>
      </c>
      <c r="GT34" s="38" t="str">
        <f t="shared" si="12"/>
        <v>--</v>
      </c>
      <c r="GU34" s="38" t="str">
        <f t="shared" si="12"/>
        <v>--</v>
      </c>
    </row>
    <row r="35" spans="1:203" x14ac:dyDescent="0.25">
      <c r="A35" s="92"/>
      <c r="B35" s="91"/>
    </row>
  </sheetData>
  <mergeCells count="8">
    <mergeCell ref="DA30:DC30"/>
    <mergeCell ref="EW30:EX30"/>
    <mergeCell ref="EY30:FA30"/>
    <mergeCell ref="C30:D30"/>
    <mergeCell ref="E30:G30"/>
    <mergeCell ref="BA30:BB30"/>
    <mergeCell ref="BC30:BE30"/>
    <mergeCell ref="CY30:CZ30"/>
  </mergeCells>
  <dataValidations xWindow="515" yWindow="392" count="1">
    <dataValidation type="list" allowBlank="1" showInputMessage="1" showErrorMessage="1" sqref="C21:GT29 C12:GT15 C8:GT10 C18:GT19" xr:uid="{00000000-0002-0000-0200-000000000000}">
      <formula1>Key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B18"/>
  <sheetViews>
    <sheetView workbookViewId="0">
      <selection activeCell="A17" sqref="A17"/>
    </sheetView>
  </sheetViews>
  <sheetFormatPr defaultRowHeight="15" x14ac:dyDescent="0.25"/>
  <cols>
    <col min="1" max="1" width="51.42578125" customWidth="1"/>
    <col min="2" max="2" width="16.28515625" bestFit="1" customWidth="1"/>
  </cols>
  <sheetData>
    <row r="1" spans="1:2" ht="26.25" customHeight="1" x14ac:dyDescent="0.3">
      <c r="A1" s="113" t="s">
        <v>41</v>
      </c>
    </row>
    <row r="3" spans="1:2" x14ac:dyDescent="0.25">
      <c r="A3" s="159" t="s">
        <v>74</v>
      </c>
      <c r="B3" s="160" t="s">
        <v>73</v>
      </c>
    </row>
    <row r="4" spans="1:2" x14ac:dyDescent="0.25">
      <c r="A4" s="31" t="s">
        <v>39</v>
      </c>
      <c r="B4" s="37">
        <f>'EyeProtection-Mask Doffing'!GU22</f>
        <v>0</v>
      </c>
    </row>
    <row r="5" spans="1:2" x14ac:dyDescent="0.25">
      <c r="A5" s="31" t="s">
        <v>62</v>
      </c>
      <c r="B5" s="61">
        <f>('EyeProtection-Mask Doffing'!GU23)</f>
        <v>0</v>
      </c>
    </row>
    <row r="6" spans="1:2" x14ac:dyDescent="0.25">
      <c r="A6" s="159" t="s">
        <v>38</v>
      </c>
      <c r="B6" s="161" t="str">
        <f>IF(B4,B4/(B4+B5),"--")</f>
        <v>--</v>
      </c>
    </row>
    <row r="9" spans="1:2" x14ac:dyDescent="0.25">
      <c r="A9" s="159" t="s">
        <v>40</v>
      </c>
      <c r="B9" s="160" t="s">
        <v>73</v>
      </c>
    </row>
    <row r="10" spans="1:2" x14ac:dyDescent="0.25">
      <c r="A10" s="31" t="s">
        <v>39</v>
      </c>
      <c r="B10" s="37">
        <f>'Other Doffing'!GU32</f>
        <v>0</v>
      </c>
    </row>
    <row r="11" spans="1:2" x14ac:dyDescent="0.25">
      <c r="A11" s="31" t="s">
        <v>62</v>
      </c>
      <c r="B11" s="37">
        <f>'Other Doffing'!GU33</f>
        <v>0</v>
      </c>
    </row>
    <row r="12" spans="1:2" x14ac:dyDescent="0.25">
      <c r="A12" s="159" t="s">
        <v>38</v>
      </c>
      <c r="B12" s="161" t="str">
        <f>IF(B10,(B10/(B10+B11)),"--")</f>
        <v>--</v>
      </c>
    </row>
    <row r="15" spans="1:2" x14ac:dyDescent="0.25">
      <c r="A15" s="159" t="s">
        <v>88</v>
      </c>
      <c r="B15" s="160" t="s">
        <v>89</v>
      </c>
    </row>
    <row r="16" spans="1:2" x14ac:dyDescent="0.25">
      <c r="A16" s="31" t="s">
        <v>93</v>
      </c>
      <c r="B16" s="37">
        <f>'EyeProtection-Mask Doffing'!GU26</f>
        <v>0</v>
      </c>
    </row>
    <row r="17" spans="1:2" x14ac:dyDescent="0.25">
      <c r="A17" s="31" t="s">
        <v>94</v>
      </c>
      <c r="B17" s="37">
        <f>'EyeProtection-Mask Doffing'!GU25</f>
        <v>0</v>
      </c>
    </row>
    <row r="18" spans="1:2" x14ac:dyDescent="0.25">
      <c r="A18" s="159" t="s">
        <v>90</v>
      </c>
      <c r="B18" s="160">
        <f>SUM(B16:B17)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</sheetPr>
  <dimension ref="A2:C13"/>
  <sheetViews>
    <sheetView workbookViewId="0">
      <selection activeCell="C3" sqref="C3"/>
    </sheetView>
  </sheetViews>
  <sheetFormatPr defaultRowHeight="15" x14ac:dyDescent="0.25"/>
  <cols>
    <col min="2" max="2" width="68.7109375" customWidth="1"/>
    <col min="3" max="3" width="16.28515625" bestFit="1" customWidth="1"/>
  </cols>
  <sheetData>
    <row r="2" spans="1:3" ht="18.75" x14ac:dyDescent="0.3">
      <c r="A2" s="113" t="s">
        <v>42</v>
      </c>
    </row>
    <row r="3" spans="1:3" x14ac:dyDescent="0.25">
      <c r="C3" s="107" t="s">
        <v>43</v>
      </c>
    </row>
    <row r="4" spans="1:3" ht="15.75" x14ac:dyDescent="0.25">
      <c r="A4" s="42" t="s">
        <v>12</v>
      </c>
      <c r="B4" s="43" t="s">
        <v>63</v>
      </c>
      <c r="C4" s="58"/>
    </row>
    <row r="5" spans="1:3" ht="15.75" x14ac:dyDescent="0.25">
      <c r="A5" s="90">
        <v>3.1</v>
      </c>
      <c r="B5" s="6" t="s">
        <v>72</v>
      </c>
      <c r="C5" s="37">
        <f>'EyeProtection-Mask Doffing'!GU8</f>
        <v>0</v>
      </c>
    </row>
    <row r="6" spans="1:3" ht="15.75" x14ac:dyDescent="0.25">
      <c r="A6" s="88">
        <v>3.2</v>
      </c>
      <c r="B6" s="4" t="s">
        <v>13</v>
      </c>
      <c r="C6" s="37">
        <f>'EyeProtection-Mask Doffing'!GU10</f>
        <v>0</v>
      </c>
    </row>
    <row r="7" spans="1:3" ht="15.75" x14ac:dyDescent="0.25">
      <c r="A7" s="5" t="s">
        <v>64</v>
      </c>
      <c r="B7" s="6" t="s">
        <v>60</v>
      </c>
      <c r="C7" s="37">
        <f>'EyeProtection-Mask Doffing'!GU11</f>
        <v>0</v>
      </c>
    </row>
    <row r="8" spans="1:3" ht="15.75" x14ac:dyDescent="0.25">
      <c r="A8" s="3" t="s">
        <v>67</v>
      </c>
      <c r="B8" s="10" t="s">
        <v>21</v>
      </c>
      <c r="C8" s="37">
        <f>'EyeProtection-Mask Doffing'!GU12</f>
        <v>0</v>
      </c>
    </row>
    <row r="9" spans="1:3" ht="15.75" x14ac:dyDescent="0.25">
      <c r="A9" s="3" t="s">
        <v>68</v>
      </c>
      <c r="B9" s="10" t="s">
        <v>66</v>
      </c>
      <c r="C9" s="37">
        <f>'EyeProtection-Mask Doffing'!GU13</f>
        <v>0</v>
      </c>
    </row>
    <row r="10" spans="1:3" ht="15.75" x14ac:dyDescent="0.25">
      <c r="A10" s="7" t="s">
        <v>65</v>
      </c>
      <c r="B10" s="9" t="s">
        <v>22</v>
      </c>
      <c r="C10" s="37">
        <f>'EyeProtection-Mask Doffing'!GU14</f>
        <v>0</v>
      </c>
    </row>
    <row r="11" spans="1:3" ht="15.75" x14ac:dyDescent="0.25">
      <c r="A11" s="87">
        <v>4</v>
      </c>
      <c r="B11" s="44" t="s">
        <v>70</v>
      </c>
      <c r="C11" s="60"/>
    </row>
    <row r="12" spans="1:3" ht="15.75" x14ac:dyDescent="0.25">
      <c r="A12" s="89">
        <v>4.5999999999999996</v>
      </c>
      <c r="B12" s="116" t="s">
        <v>4</v>
      </c>
      <c r="C12" s="37">
        <f>'EyeProtection-Mask Doffing'!GU18</f>
        <v>0</v>
      </c>
    </row>
    <row r="13" spans="1:3" ht="31.5" x14ac:dyDescent="0.25">
      <c r="A13" s="90">
        <v>4.7</v>
      </c>
      <c r="B13" s="117" t="s">
        <v>61</v>
      </c>
      <c r="C13" s="37">
        <f>'EyeProtection-Mask Doffing'!GU19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C25"/>
  <sheetViews>
    <sheetView workbookViewId="0">
      <selection activeCell="B15" sqref="B15"/>
    </sheetView>
  </sheetViews>
  <sheetFormatPr defaultRowHeight="15" x14ac:dyDescent="0.25"/>
  <cols>
    <col min="2" max="2" width="63" customWidth="1"/>
    <col min="3" max="3" width="16.28515625" bestFit="1" customWidth="1"/>
  </cols>
  <sheetData>
    <row r="1" spans="1:3" ht="25.5" customHeight="1" x14ac:dyDescent="0.3">
      <c r="A1" s="113" t="s">
        <v>42</v>
      </c>
    </row>
    <row r="2" spans="1:3" x14ac:dyDescent="0.25">
      <c r="A2" s="140"/>
      <c r="B2" s="141"/>
      <c r="C2" s="156" t="s">
        <v>43</v>
      </c>
    </row>
    <row r="3" spans="1:3" x14ac:dyDescent="0.25">
      <c r="A3" s="138">
        <v>1</v>
      </c>
      <c r="B3" s="139" t="s">
        <v>59</v>
      </c>
      <c r="C3" s="105"/>
    </row>
    <row r="4" spans="1:3" x14ac:dyDescent="0.25">
      <c r="A4" s="15">
        <v>1.1000000000000001</v>
      </c>
      <c r="B4" s="118" t="s">
        <v>10</v>
      </c>
      <c r="C4" s="37">
        <f>'Other Doffing'!GU8</f>
        <v>0</v>
      </c>
    </row>
    <row r="5" spans="1:3" x14ac:dyDescent="0.25">
      <c r="A5" s="17" t="s">
        <v>35</v>
      </c>
      <c r="B5" s="119" t="s">
        <v>14</v>
      </c>
      <c r="C5" s="37">
        <f>'Other Doffing'!GU9</f>
        <v>0</v>
      </c>
    </row>
    <row r="6" spans="1:3" x14ac:dyDescent="0.25">
      <c r="A6" s="19">
        <v>1.3</v>
      </c>
      <c r="B6" s="120" t="s">
        <v>11</v>
      </c>
      <c r="C6" s="37">
        <f>'Other Doffing'!GU10</f>
        <v>0</v>
      </c>
    </row>
    <row r="7" spans="1:3" x14ac:dyDescent="0.25">
      <c r="A7" s="69"/>
      <c r="B7" s="69" t="s">
        <v>8</v>
      </c>
      <c r="C7" s="106"/>
    </row>
    <row r="8" spans="1:3" ht="30" x14ac:dyDescent="0.25">
      <c r="A8" s="132">
        <v>1.4</v>
      </c>
      <c r="B8" s="121" t="s">
        <v>20</v>
      </c>
      <c r="C8" s="37">
        <f>'Other Doffing'!GU12</f>
        <v>0</v>
      </c>
    </row>
    <row r="9" spans="1:3" ht="30" x14ac:dyDescent="0.25">
      <c r="A9" s="132">
        <v>1.5</v>
      </c>
      <c r="B9" s="121" t="s">
        <v>15</v>
      </c>
      <c r="C9" s="37">
        <f>'Other Doffing'!GU13</f>
        <v>0</v>
      </c>
    </row>
    <row r="10" spans="1:3" x14ac:dyDescent="0.25">
      <c r="A10" s="132">
        <v>1.6</v>
      </c>
      <c r="B10" s="122" t="s">
        <v>7</v>
      </c>
      <c r="C10" s="37">
        <f>'Other Doffing'!GU14</f>
        <v>0</v>
      </c>
    </row>
    <row r="11" spans="1:3" x14ac:dyDescent="0.25">
      <c r="A11" s="132">
        <v>1.7</v>
      </c>
      <c r="B11" s="121" t="s">
        <v>56</v>
      </c>
      <c r="C11" s="37">
        <f>'Other Doffing'!GU15</f>
        <v>0</v>
      </c>
    </row>
    <row r="12" spans="1:3" x14ac:dyDescent="0.25">
      <c r="A12" s="124">
        <v>2</v>
      </c>
      <c r="B12" s="84" t="s">
        <v>44</v>
      </c>
      <c r="C12" s="60"/>
    </row>
    <row r="13" spans="1:3" x14ac:dyDescent="0.25">
      <c r="A13" s="70"/>
      <c r="B13" s="70" t="s">
        <v>5</v>
      </c>
      <c r="C13" s="106"/>
    </row>
    <row r="14" spans="1:3" x14ac:dyDescent="0.25">
      <c r="A14" s="99">
        <v>2.1</v>
      </c>
      <c r="B14" s="153" t="s">
        <v>76</v>
      </c>
      <c r="C14" s="107">
        <f>'Other Doffing'!GU18</f>
        <v>0</v>
      </c>
    </row>
    <row r="15" spans="1:3" x14ac:dyDescent="0.25">
      <c r="A15" s="132">
        <v>2.4</v>
      </c>
      <c r="B15" s="24" t="s">
        <v>75</v>
      </c>
      <c r="C15" s="37">
        <f>'Other Doffing'!GU19</f>
        <v>0</v>
      </c>
    </row>
    <row r="16" spans="1:3" x14ac:dyDescent="0.25">
      <c r="A16" s="65"/>
      <c r="B16" s="65" t="s">
        <v>9</v>
      </c>
      <c r="C16" s="106"/>
    </row>
    <row r="17" spans="1:3" x14ac:dyDescent="0.25">
      <c r="A17" s="64">
        <v>2.5</v>
      </c>
      <c r="B17" s="123" t="s">
        <v>55</v>
      </c>
      <c r="C17" s="37">
        <f>'Other Doffing'!GU21</f>
        <v>0</v>
      </c>
    </row>
    <row r="18" spans="1:3" x14ac:dyDescent="0.25">
      <c r="A18" s="137">
        <v>2.6</v>
      </c>
      <c r="B18" s="123" t="s">
        <v>54</v>
      </c>
      <c r="C18" s="37">
        <f>'Other Doffing'!GU22</f>
        <v>0</v>
      </c>
    </row>
    <row r="19" spans="1:3" ht="16.5" customHeight="1" x14ac:dyDescent="0.25">
      <c r="A19" s="132">
        <v>2.7</v>
      </c>
      <c r="B19" s="121" t="s">
        <v>2</v>
      </c>
      <c r="C19" s="37">
        <f>'Other Doffing'!GU23</f>
        <v>0</v>
      </c>
    </row>
    <row r="20" spans="1:3" x14ac:dyDescent="0.25">
      <c r="A20" s="132">
        <v>2.8</v>
      </c>
      <c r="B20" s="121" t="s">
        <v>3</v>
      </c>
      <c r="C20" s="37">
        <f>'Other Doffing'!GU24</f>
        <v>0</v>
      </c>
    </row>
    <row r="21" spans="1:3" x14ac:dyDescent="0.25">
      <c r="A21" s="132">
        <v>2.9</v>
      </c>
      <c r="B21" s="121" t="s">
        <v>16</v>
      </c>
      <c r="C21" s="37">
        <f>'Other Doffing'!GU25</f>
        <v>0</v>
      </c>
    </row>
    <row r="22" spans="1:3" x14ac:dyDescent="0.25">
      <c r="A22" s="86">
        <v>2.1</v>
      </c>
      <c r="B22" s="122" t="s">
        <v>1</v>
      </c>
      <c r="C22" s="37">
        <f>'Other Doffing'!GU26</f>
        <v>0</v>
      </c>
    </row>
    <row r="23" spans="1:3" x14ac:dyDescent="0.25">
      <c r="A23" s="132">
        <v>2.11</v>
      </c>
      <c r="B23" s="122" t="s">
        <v>17</v>
      </c>
      <c r="C23" s="37">
        <f>'Other Doffing'!GU27</f>
        <v>0</v>
      </c>
    </row>
    <row r="24" spans="1:3" x14ac:dyDescent="0.25">
      <c r="A24" s="86">
        <v>2.12</v>
      </c>
      <c r="B24" s="121" t="s">
        <v>19</v>
      </c>
      <c r="C24" s="37">
        <f>'Other Doffing'!GU28</f>
        <v>0</v>
      </c>
    </row>
    <row r="25" spans="1:3" x14ac:dyDescent="0.25">
      <c r="A25" s="132">
        <v>2.13</v>
      </c>
      <c r="B25" s="122" t="s">
        <v>18</v>
      </c>
      <c r="C25" s="37">
        <f>'Other Doffing'!GU29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 &amp; Defns</vt:lpstr>
      <vt:lpstr>EyeProtection-Mask Doffing</vt:lpstr>
      <vt:lpstr>Other Doffing</vt:lpstr>
      <vt:lpstr>Overall Doffing Compliance</vt:lpstr>
      <vt:lpstr>EyeProtection-Mask Missed Steps</vt:lpstr>
      <vt:lpstr>Other Doffing Missed Steps</vt:lpstr>
      <vt:lpstr>Key</vt:lpstr>
    </vt:vector>
  </TitlesOfParts>
  <Company>Manitoba e-Health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Chantelle Riddle-Yarycky</dc:creator>
  <cp:lastModifiedBy>Myrna Dyck</cp:lastModifiedBy>
  <cp:lastPrinted>2020-05-11T19:17:22Z</cp:lastPrinted>
  <dcterms:created xsi:type="dcterms:W3CDTF">2020-05-06T18:43:57Z</dcterms:created>
  <dcterms:modified xsi:type="dcterms:W3CDTF">2024-06-11T19:39:00Z</dcterms:modified>
</cp:coreProperties>
</file>